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420" activeTab="0"/>
  </bookViews>
  <sheets>
    <sheet name="封面" sheetId="1" r:id="rId1"/>
    <sheet name="收支总表" sheetId="2" r:id="rId2"/>
    <sheet name="收入总表" sheetId="3" r:id="rId3"/>
    <sheet name="支出总表" sheetId="4" r:id="rId4"/>
    <sheet name="财政拨款支出总表" sheetId="5" r:id="rId5"/>
    <sheet name="一般公共预算支出明细表" sheetId="6" r:id="rId6"/>
    <sheet name="一般公共预算基本支出明细表" sheetId="7" r:id="rId7"/>
    <sheet name="一般公共预算拨款“三公”经费及会议费、培训费支出预算表" sheetId="8" r:id="rId8"/>
    <sheet name="政府性基金收支表" sheetId="9" r:id="rId9"/>
    <sheet name="Sheet1" sheetId="10" r:id="rId10"/>
  </sheets>
  <definedNames>
    <definedName name="_xlnm.Print_Area" localSheetId="0">'封面'!$A$1:$A$5</definedName>
    <definedName name="_xlnm.Print_Area" localSheetId="2">'收入总表'!$A$1:$K$31</definedName>
    <definedName name="_xlnm.Print_Area" localSheetId="1">'收支总表'!$A$1:$D$34</definedName>
    <definedName name="_xlnm.Print_Area" localSheetId="7">'一般公共预算拨款“三公”经费及会议费、培训费支出预算表'!$A$1:$H$9</definedName>
    <definedName name="_xlnm.Print_Area" localSheetId="6">'一般公共预算基本支出明细表'!$A$1:$F$36</definedName>
    <definedName name="_xlnm.Print_Area" localSheetId="5">'一般公共预算支出明细表'!$A$1:$H$31</definedName>
    <definedName name="_xlnm.Print_Area" localSheetId="8">'政府性基金收支表'!$A$1:$H$21</definedName>
    <definedName name="_xlnm.Print_Area" localSheetId="3">'支出总表'!$A$1:$H$31</definedName>
    <definedName name="_xlnm.Print_Titles" localSheetId="4">'财政拨款支出总表'!$1:$5</definedName>
    <definedName name="_xlnm.Print_Titles" localSheetId="2">'收入总表'!$1:$5</definedName>
    <definedName name="_xlnm.Print_Titles" localSheetId="1">'收支总表'!$1:$5</definedName>
    <definedName name="_xlnm.Print_Titles" localSheetId="7">'一般公共预算拨款“三公”经费及会议费、培训费支出预算表'!$1:$7</definedName>
    <definedName name="_xlnm.Print_Titles" localSheetId="6">'一般公共预算基本支出明细表'!$1:$4</definedName>
    <definedName name="_xlnm.Print_Titles" localSheetId="5">'一般公共预算支出明细表'!$1:$5</definedName>
    <definedName name="_xlnm.Print_Titles" localSheetId="8">'政府性基金收支表'!$1:$4</definedName>
    <definedName name="_xlnm.Print_Titles" localSheetId="3">'支出总表'!$1:$5</definedName>
  </definedNames>
  <calcPr fullCalcOnLoad="1"/>
</workbook>
</file>

<file path=xl/sharedStrings.xml><?xml version="1.0" encoding="utf-8"?>
<sst xmlns="http://schemas.openxmlformats.org/spreadsheetml/2006/main" count="394" uniqueCount="224">
  <si>
    <t>单位负责人签章：       财务负责人签章：        制表人签章：</t>
  </si>
  <si>
    <t>收入支出决算表</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</si>
  <si>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</si>
  <si>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</si>
  <si>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</si>
  <si>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</si>
  <si>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</si>
  <si>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</si>
  <si>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</si>
  <si>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</si>
  <si>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</si>
  <si>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</si>
  <si>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</si>
  <si>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</si>
  <si>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</si>
  <si>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</si>
  <si>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</si>
  <si>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</si>
  <si>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</si>
  <si>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</si>
  <si>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</si>
  <si>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</si>
  <si>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</si>
  <si>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</si>
  <si>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</si>
  <si>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</si>
  <si>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</si>
  <si>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</si>
  <si>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</si>
  <si>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</si>
  <si>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</si>
  <si>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</si>
  <si>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</si>
  <si>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</si>
  <si>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</si>
  <si>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</si>
  <si>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</si>
  <si>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</si>
  <si>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</si>
  <si>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</si>
  <si>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</si>
  <si>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</si>
  <si>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</si>
  <si>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</si>
  <si>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</si>
  <si>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</si>
  <si>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</si>
  <si>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</si>
  <si>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</si>
  <si>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</si>
  <si>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</si>
  <si>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</si>
  <si>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</si>
  <si>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</si>
  <si>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</si>
  <si>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</si>
  <si>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</si>
  <si>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</si>
  <si>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</si>
  <si>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</si>
  <si>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</si>
  <si>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</si>
  <si>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</si>
  <si>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</si>
  <si>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</si>
  <si>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</si>
  <si>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</si>
  <si>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</si>
  <si>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</si>
  <si>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</si>
  <si>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</si>
  <si>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</si>
  <si>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</si>
  <si>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</si>
  <si>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</si>
  <si>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</si>
  <si>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</si>
  <si>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</si>
  <si>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</si>
  <si>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</si>
  <si>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</si>
  <si>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</si>
  <si>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</si>
  <si>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</si>
  <si>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</si>
  <si>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</si>
  <si>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</si>
  <si>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</si>
  <si>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</si>
  <si>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</si>
  <si>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</si>
  <si>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201</t>
  </si>
  <si>
    <t>一般公共服务支出</t>
  </si>
  <si>
    <t xml:space="preserve">    行政运行</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</si>
  <si>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</si>
  <si>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</si>
  <si>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</si>
  <si>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</si>
  <si>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</si>
  <si>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</si>
  <si>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</si>
  <si>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</si>
  <si>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</si>
  <si>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</si>
  <si>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</si>
  <si>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</si>
  <si>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</si>
  <si>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</si>
  <si>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</si>
  <si>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</si>
  <si>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注：本表反映部门本年度一般公共预算财政拨款基本支出明细情况。</t>
  </si>
  <si>
    <t>一般公共预算财政拨款“三公”经费、                                     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</si>
  <si>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</si>
  <si>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</si>
  <si>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</si>
  <si>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</si>
  <si>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</si>
  <si>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</si>
  <si>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</si>
  <si>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</si>
  <si>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</si>
  <si>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</si>
  <si>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</si>
  <si>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</si>
  <si>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</si>
  <si>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</si>
  <si>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</si>
  <si>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</si>
  <si>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</si>
  <si>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2016年部门决算公开报表</t>
  </si>
  <si>
    <t>报送日期：2017年8月12日</t>
  </si>
  <si>
    <t>编制部门：中国人民政治协商会议陕西省委员会办公厅</t>
  </si>
  <si>
    <t>单位：中国人民政治协商会议陕西省委员会办公厅（公章）</t>
  </si>
  <si>
    <t>208</t>
  </si>
  <si>
    <t>210</t>
  </si>
  <si>
    <t>221</t>
  </si>
  <si>
    <t>医疗卫生与计划生育支出</t>
  </si>
  <si>
    <t>住房保障支出</t>
  </si>
  <si>
    <t>支出总计</t>
  </si>
  <si>
    <t xml:space="preserve">  20102</t>
  </si>
  <si>
    <t xml:space="preserve">  政协事务</t>
  </si>
  <si>
    <t xml:space="preserve">    2010201</t>
  </si>
  <si>
    <t xml:space="preserve">    2010202</t>
  </si>
  <si>
    <t xml:space="preserve">    2010204</t>
  </si>
  <si>
    <t xml:space="preserve">    2010206</t>
  </si>
  <si>
    <t xml:space="preserve">    2010250</t>
  </si>
  <si>
    <t xml:space="preserve">    2010299</t>
  </si>
  <si>
    <t xml:space="preserve">    一般行政管理事务</t>
  </si>
  <si>
    <t xml:space="preserve">    政协会议</t>
  </si>
  <si>
    <t xml:space="preserve">    参政议政</t>
  </si>
  <si>
    <t xml:space="preserve">    事业运行</t>
  </si>
  <si>
    <t xml:space="preserve">    其他政协事务支出</t>
  </si>
  <si>
    <t>205</t>
  </si>
  <si>
    <t>教育支出</t>
  </si>
  <si>
    <t xml:space="preserve">  20508</t>
  </si>
  <si>
    <t xml:space="preserve">  进修及培训</t>
  </si>
  <si>
    <t xml:space="preserve">    培训支出</t>
  </si>
  <si>
    <t xml:space="preserve">    2050803</t>
  </si>
  <si>
    <t xml:space="preserve">  20805</t>
  </si>
  <si>
    <t xml:space="preserve">    2080502</t>
  </si>
  <si>
    <t xml:space="preserve">    2080501</t>
  </si>
  <si>
    <t xml:space="preserve">    2080503</t>
  </si>
  <si>
    <t xml:space="preserve">    2080599</t>
  </si>
  <si>
    <t xml:space="preserve">  21005</t>
  </si>
  <si>
    <t xml:space="preserve">    2100501</t>
  </si>
  <si>
    <t xml:space="preserve">    2100502</t>
  </si>
  <si>
    <t xml:space="preserve">  22102</t>
  </si>
  <si>
    <t xml:space="preserve">    2210201</t>
  </si>
  <si>
    <t>社会保障和就业支出</t>
  </si>
  <si>
    <t xml:space="preserve">  行政事业单位离退休</t>
  </si>
  <si>
    <t xml:space="preserve">    归口管理的行政单位离退休</t>
  </si>
  <si>
    <t xml:space="preserve">    事业单位离退休</t>
  </si>
  <si>
    <t xml:space="preserve">    离退休人员管理机构</t>
  </si>
  <si>
    <t xml:space="preserve">    其他行政事业单位离退休支出</t>
  </si>
  <si>
    <t xml:space="preserve">  医疗保障</t>
  </si>
  <si>
    <t xml:space="preserve">    行政单位医疗</t>
  </si>
  <si>
    <t xml:space="preserve">    事业单位医疗</t>
  </si>
  <si>
    <t xml:space="preserve">  住房改革支出</t>
  </si>
  <si>
    <t xml:space="preserve">    住房公积金</t>
  </si>
  <si>
    <t>奖金</t>
  </si>
  <si>
    <t>其他社会保障缴费</t>
  </si>
  <si>
    <t>绩效工资</t>
  </si>
  <si>
    <t>水费</t>
  </si>
  <si>
    <t>电费</t>
  </si>
  <si>
    <t>邮电费</t>
  </si>
  <si>
    <t>取暖费</t>
  </si>
  <si>
    <t>差旅费</t>
  </si>
  <si>
    <t>维修（护）费</t>
  </si>
  <si>
    <t>工会经费</t>
  </si>
  <si>
    <t>福利费</t>
  </si>
  <si>
    <t>其他交通费用</t>
  </si>
  <si>
    <t>其他商品和服务支出</t>
  </si>
  <si>
    <t>对个人和家庭的补助</t>
  </si>
  <si>
    <t>离休费</t>
  </si>
  <si>
    <t>退休费</t>
  </si>
  <si>
    <t>抚恤金</t>
  </si>
  <si>
    <t>生活补助</t>
  </si>
  <si>
    <t>医疗费</t>
  </si>
  <si>
    <t>住房公积金</t>
  </si>
  <si>
    <t>采暖补贴</t>
  </si>
  <si>
    <t>其他对个人和家庭的补助支出</t>
  </si>
  <si>
    <t xml:space="preserve">  30103</t>
  </si>
  <si>
    <t xml:space="preserve">  30104</t>
  </si>
  <si>
    <t xml:space="preserve">  30107</t>
  </si>
  <si>
    <t xml:space="preserve">  30299</t>
  </si>
  <si>
    <t xml:space="preserve">  30205</t>
  </si>
  <si>
    <t xml:space="preserve">  30207</t>
  </si>
  <si>
    <t xml:space="preserve">  30208</t>
  </si>
  <si>
    <t xml:space="preserve">  30211</t>
  </si>
  <si>
    <t xml:space="preserve">  30213</t>
  </si>
  <si>
    <t xml:space="preserve">  30228</t>
  </si>
  <si>
    <t xml:space="preserve">  30229</t>
  </si>
  <si>
    <t xml:space="preserve">  30231</t>
  </si>
  <si>
    <t xml:space="preserve">  30239</t>
  </si>
  <si>
    <t xml:space="preserve">  30206</t>
  </si>
  <si>
    <t>303</t>
  </si>
  <si>
    <t xml:space="preserve">  30301</t>
  </si>
  <si>
    <t xml:space="preserve">  30302</t>
  </si>
  <si>
    <t xml:space="preserve">  30304</t>
  </si>
  <si>
    <t xml:space="preserve">  30305</t>
  </si>
  <si>
    <t xml:space="preserve">  30311</t>
  </si>
  <si>
    <t xml:space="preserve">  30314</t>
  </si>
  <si>
    <t xml:space="preserve">  30399</t>
  </si>
  <si>
    <t xml:space="preserve">  30307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</si>
</sst>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6">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b/>
      <sz val="12"/>
      <name val="宋体"/>
      <family val="0"/>
    </font>
    <font>
      <sz val="4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0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0" xfId="0" applyFont="1" applyBorder="1" applyAlignment="1">
      <alignment/>
    </xf>
    <xf numFmtId="0" fontId="6" fillId="0" borderId="0" xfId="0" applyFont="1" applyAlignment="1">
      <alignment vertical="center"/>
    </xf>
    <xf numFmtId="0" fontId="7"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Border="1" applyAlignment="1">
      <alignment horizontal="center"/>
    </xf>
    <xf numFmtId="0" fontId="2" fillId="0" borderId="0" xfId="0" applyFont="1" applyFill="1" applyAlignment="1">
      <alignment/>
    </xf>
    <xf numFmtId="0" fontId="3" fillId="0" borderId="9" xfId="0" applyNumberFormat="1" applyFont="1" applyFill="1" applyBorder="1" applyAlignment="1" applyProtection="1">
      <alignment vertical="center"/>
      <protection/>
    </xf>
    <xf numFmtId="4" fontId="5" fillId="0" borderId="10" xfId="0" applyNumberFormat="1" applyFont="1" applyFill="1" applyBorder="1" applyAlignment="1">
      <alignment vertical="center"/>
    </xf>
    <xf numFmtId="4" fontId="5" fillId="0" borderId="10" xfId="0" applyNumberFormat="1" applyFont="1" applyFill="1" applyBorder="1" applyAlignment="1">
      <alignment horizontal="right" vertical="center"/>
    </xf>
    <xf numFmtId="180" fontId="5" fillId="0" borderId="10" xfId="0" applyNumberFormat="1" applyFont="1" applyFill="1" applyBorder="1" applyAlignment="1">
      <alignment horizontal="right" vertical="center"/>
    </xf>
    <xf numFmtId="180" fontId="5" fillId="0" borderId="10" xfId="0" applyNumberFormat="1" applyFont="1" applyFill="1" applyBorder="1" applyAlignment="1" applyProtection="1">
      <alignment horizontal="right" vertical="center" wrapText="1"/>
      <protection/>
    </xf>
    <xf numFmtId="4" fontId="5" fillId="0" borderId="10" xfId="0" applyNumberFormat="1" applyFont="1" applyFill="1" applyBorder="1" applyAlignment="1" applyProtection="1">
      <alignment horizontal="right" vertical="center"/>
      <protection/>
    </xf>
    <xf numFmtId="0" fontId="2" fillId="0" borderId="0" xfId="0" applyFont="1" applyFill="1" applyAlignment="1">
      <alignment horizontal="center" vertical="center"/>
    </xf>
    <xf numFmtId="0" fontId="3" fillId="0" borderId="14"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14" xfId="0" applyFont="1" applyBorder="1" applyAlignment="1">
      <alignment horizontal="left"/>
    </xf>
    <xf numFmtId="0" fontId="4" fillId="0" borderId="15" xfId="0" applyFont="1" applyBorder="1" applyAlignment="1">
      <alignment horizontal="left"/>
    </xf>
    <xf numFmtId="0" fontId="4" fillId="0" borderId="12" xfId="0" applyFont="1" applyBorder="1" applyAlignment="1">
      <alignment horizontal="left"/>
    </xf>
    <xf numFmtId="0" fontId="4" fillId="0" borderId="16" xfId="0" applyFont="1" applyBorder="1" applyAlignment="1">
      <alignment horizontal="left"/>
    </xf>
    <xf numFmtId="0" fontId="3" fillId="0" borderId="9" xfId="0" applyNumberFormat="1" applyFont="1" applyFill="1" applyBorder="1" applyAlignment="1" applyProtection="1">
      <alignment horizontal="left" vertical="center"/>
      <protection/>
    </xf>
    <xf numFmtId="49" fontId="0" fillId="0" borderId="14"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4" fillId="0" borderId="1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180"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
  <sheetViews>
    <sheetView tabSelected="1" view="pageBreakPreview" zoomScaleSheetLayoutView="100" zoomScalePageLayoutView="0" workbookViewId="0" topLeftCell="A1">
      <selection activeCell="A12" sqref="A12"/>
    </sheetView>
  </sheetViews>
  <sheetFormatPr defaultColWidth="9.33203125" defaultRowHeight="11.25"/>
  <cols>
    <col min="1" max="1" width="188" style="0" customWidth="1"/>
    <col min="2" max="2" width="60" style="0" customWidth="1"/>
    <col min="3" max="3" width="50.83203125" style="0" customWidth="1"/>
  </cols>
  <sheetData>
    <row r="1" ht="73.5" customHeight="1">
      <c r="A1" s="58"/>
    </row>
    <row r="2" ht="53.25" customHeight="1">
      <c r="A2" s="59" t="s">
        <v>129</v>
      </c>
    </row>
    <row r="3" spans="1:4" ht="151.5" customHeight="1">
      <c r="A3" s="60" t="s">
        <v>132</v>
      </c>
      <c r="B3" s="62"/>
      <c r="C3" s="62"/>
      <c r="D3" s="62"/>
    </row>
    <row r="4" ht="69.75" customHeight="1">
      <c r="A4" s="61" t="s">
        <v>130</v>
      </c>
    </row>
    <row r="5" ht="87" customHeight="1">
      <c r="A5" s="61" t="s">
        <v>0</v>
      </c>
    </row>
  </sheetData>
  <sheetProtection/>
  <printOptions/>
  <pageMargins left="0.75" right="0.75" top="0.78"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5"/>
  <sheetViews>
    <sheetView showGridLines="0" showZeros="0" view="pageBreakPreview" zoomScaleSheetLayoutView="100" zoomScalePageLayoutView="0" workbookViewId="0" topLeftCell="A22">
      <selection activeCell="A45" sqref="A45"/>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69" t="s">
        <v>1</v>
      </c>
      <c r="B1" s="69"/>
      <c r="C1" s="69"/>
      <c r="D1" s="69"/>
      <c r="E1" s="55"/>
      <c r="F1" s="55"/>
    </row>
    <row r="2" spans="1:5" ht="13.5" customHeight="1">
      <c r="A2" s="1"/>
      <c r="B2" s="1"/>
      <c r="C2" s="1"/>
      <c r="D2" s="2" t="s">
        <v>2</v>
      </c>
      <c r="E2" s="1"/>
    </row>
    <row r="3" spans="1:5" ht="15.75" customHeight="1">
      <c r="A3" s="77" t="s">
        <v>131</v>
      </c>
      <c r="B3" s="77"/>
      <c r="C3" s="4"/>
      <c r="D3" s="2" t="s">
        <v>3</v>
      </c>
      <c r="E3" s="4"/>
    </row>
    <row r="4" spans="1:4" ht="27" customHeight="1">
      <c r="A4" s="70" t="s">
        <v>4</v>
      </c>
      <c r="B4" s="71"/>
      <c r="C4" s="72" t="s">
        <v>5</v>
      </c>
      <c r="D4" s="72"/>
    </row>
    <row r="5" spans="1:4" s="54" customFormat="1" ht="24" customHeight="1">
      <c r="A5" s="9" t="s">
        <v>6</v>
      </c>
      <c r="B5" s="9" t="s">
        <v>7</v>
      </c>
      <c r="C5" s="9" t="s">
        <v>8</v>
      </c>
      <c r="D5" s="9" t="s">
        <v>7</v>
      </c>
    </row>
    <row r="6" spans="1:4" ht="15" customHeight="1">
      <c r="A6" s="11" t="s">
        <v>9</v>
      </c>
      <c r="B6" s="37">
        <f>SUM(B7:B9)</f>
        <v>5714.64</v>
      </c>
      <c r="C6" s="13" t="s">
        <v>10</v>
      </c>
      <c r="D6" s="38">
        <v>4672.69</v>
      </c>
    </row>
    <row r="7" spans="1:4" ht="15" customHeight="1">
      <c r="A7" s="11" t="s">
        <v>11</v>
      </c>
      <c r="B7" s="37">
        <v>5714.64</v>
      </c>
      <c r="C7" s="13" t="s">
        <v>12</v>
      </c>
      <c r="D7" s="38"/>
    </row>
    <row r="8" spans="1:4" ht="15" customHeight="1">
      <c r="A8" s="11" t="s">
        <v>13</v>
      </c>
      <c r="B8" s="37"/>
      <c r="C8" s="13" t="s">
        <v>14</v>
      </c>
      <c r="D8" s="38"/>
    </row>
    <row r="9" spans="1:4" ht="15" customHeight="1">
      <c r="A9" s="11" t="s">
        <v>15</v>
      </c>
      <c r="B9" s="37">
        <v>0</v>
      </c>
      <c r="C9" s="13" t="s">
        <v>16</v>
      </c>
      <c r="D9" s="38"/>
    </row>
    <row r="10" spans="1:4" ht="15" customHeight="1">
      <c r="A10" s="11" t="s">
        <v>17</v>
      </c>
      <c r="B10" s="37">
        <v>0</v>
      </c>
      <c r="C10" s="13" t="s">
        <v>18</v>
      </c>
      <c r="D10" s="38">
        <v>40</v>
      </c>
    </row>
    <row r="11" spans="1:4" ht="15" customHeight="1">
      <c r="A11" s="11" t="s">
        <v>19</v>
      </c>
      <c r="B11" s="37"/>
      <c r="C11" s="13" t="s">
        <v>20</v>
      </c>
      <c r="D11" s="38"/>
    </row>
    <row r="12" spans="1:4" ht="15" customHeight="1">
      <c r="A12" s="11" t="s">
        <v>21</v>
      </c>
      <c r="B12" s="37">
        <v>0</v>
      </c>
      <c r="C12" s="13" t="s">
        <v>22</v>
      </c>
      <c r="D12" s="38"/>
    </row>
    <row r="13" spans="1:4" ht="15" customHeight="1">
      <c r="A13" s="11" t="s">
        <v>23</v>
      </c>
      <c r="B13" s="37">
        <v>0</v>
      </c>
      <c r="C13" s="13" t="s">
        <v>24</v>
      </c>
      <c r="D13" s="38">
        <v>732.37</v>
      </c>
    </row>
    <row r="14" spans="1:4" ht="15" customHeight="1">
      <c r="A14" s="15" t="s">
        <v>25</v>
      </c>
      <c r="B14" s="37">
        <v>0</v>
      </c>
      <c r="C14" s="13" t="s">
        <v>26</v>
      </c>
      <c r="D14" s="38">
        <v>399.96</v>
      </c>
    </row>
    <row r="15" spans="1:4" ht="15" customHeight="1">
      <c r="A15" s="15" t="s">
        <v>27</v>
      </c>
      <c r="B15" s="38">
        <v>1.49</v>
      </c>
      <c r="C15" s="13" t="s">
        <v>28</v>
      </c>
      <c r="D15" s="38"/>
    </row>
    <row r="16" spans="1:4" ht="15" customHeight="1">
      <c r="A16" s="56"/>
      <c r="B16" s="38"/>
      <c r="C16" s="13" t="s">
        <v>29</v>
      </c>
      <c r="D16" s="38"/>
    </row>
    <row r="17" spans="1:4" ht="15" customHeight="1">
      <c r="A17" s="15"/>
      <c r="B17" s="42"/>
      <c r="C17" s="13" t="s">
        <v>30</v>
      </c>
      <c r="D17" s="38"/>
    </row>
    <row r="18" spans="1:4" ht="15" customHeight="1">
      <c r="A18" s="15"/>
      <c r="B18" s="43"/>
      <c r="C18" s="13" t="s">
        <v>31</v>
      </c>
      <c r="D18" s="38"/>
    </row>
    <row r="19" spans="1:4" ht="15" customHeight="1">
      <c r="A19" s="56"/>
      <c r="B19" s="42"/>
      <c r="C19" s="13" t="s">
        <v>32</v>
      </c>
      <c r="D19" s="38"/>
    </row>
    <row r="20" spans="1:4" ht="15" customHeight="1">
      <c r="A20" s="56"/>
      <c r="B20" s="42"/>
      <c r="C20" s="13" t="s">
        <v>33</v>
      </c>
      <c r="D20" s="38"/>
    </row>
    <row r="21" spans="1:4" ht="15" customHeight="1">
      <c r="A21" s="17"/>
      <c r="B21" s="42"/>
      <c r="C21" s="13" t="s">
        <v>34</v>
      </c>
      <c r="D21" s="38"/>
    </row>
    <row r="22" spans="1:4" ht="15" customHeight="1">
      <c r="A22" s="17"/>
      <c r="B22" s="42"/>
      <c r="C22" s="13" t="s">
        <v>35</v>
      </c>
      <c r="D22" s="38"/>
    </row>
    <row r="23" spans="1:4" ht="15" customHeight="1">
      <c r="A23" s="17"/>
      <c r="B23" s="42"/>
      <c r="C23" s="13" t="s">
        <v>36</v>
      </c>
      <c r="D23" s="38"/>
    </row>
    <row r="24" spans="1:4" ht="15" customHeight="1">
      <c r="A24" s="17"/>
      <c r="B24" s="42"/>
      <c r="C24" s="13" t="s">
        <v>37</v>
      </c>
      <c r="D24" s="38">
        <v>134.33</v>
      </c>
    </row>
    <row r="25" spans="1:4" ht="15" customHeight="1">
      <c r="A25" s="56"/>
      <c r="B25" s="42"/>
      <c r="C25" s="13" t="s">
        <v>38</v>
      </c>
      <c r="D25" s="38"/>
    </row>
    <row r="26" spans="1:4" ht="15" customHeight="1">
      <c r="A26" s="56"/>
      <c r="B26" s="43"/>
      <c r="C26" s="13" t="s">
        <v>39</v>
      </c>
      <c r="D26" s="38"/>
    </row>
    <row r="27" spans="1:4" ht="15" customHeight="1">
      <c r="A27" s="56"/>
      <c r="B27" s="42"/>
      <c r="D27" s="38"/>
    </row>
    <row r="28" spans="1:4" ht="15" customHeight="1">
      <c r="A28" s="56"/>
      <c r="B28" s="42"/>
      <c r="C28" s="13"/>
      <c r="D28" s="45"/>
    </row>
    <row r="29" spans="1:4" ht="15" customHeight="1">
      <c r="A29" s="46" t="s">
        <v>40</v>
      </c>
      <c r="B29" s="66">
        <f>B6+B10+B11+B13+B14+B15</f>
        <v>5716.13</v>
      </c>
      <c r="C29" s="46" t="s">
        <v>41</v>
      </c>
      <c r="D29" s="64">
        <f>SUM(D6:D26)</f>
        <v>5979.349999999999</v>
      </c>
    </row>
    <row r="30" spans="1:4" ht="19.5" customHeight="1">
      <c r="A30" s="36" t="s">
        <v>42</v>
      </c>
      <c r="B30" s="42"/>
      <c r="C30" s="16" t="s">
        <v>43</v>
      </c>
      <c r="D30" s="57"/>
    </row>
    <row r="31" spans="1:4" ht="15" customHeight="1">
      <c r="A31" s="16" t="s">
        <v>44</v>
      </c>
      <c r="B31" s="68">
        <v>515.38</v>
      </c>
      <c r="C31" s="48" t="s">
        <v>45</v>
      </c>
      <c r="D31" s="48">
        <v>252.16</v>
      </c>
    </row>
    <row r="32" spans="1:4" ht="15" customHeight="1">
      <c r="A32" s="13"/>
      <c r="B32" s="42"/>
      <c r="C32" s="48"/>
      <c r="D32" s="48"/>
    </row>
    <row r="33" spans="1:4" ht="15" customHeight="1">
      <c r="A33" s="49" t="s">
        <v>46</v>
      </c>
      <c r="B33" s="65">
        <f>B29+B31</f>
        <v>6231.51</v>
      </c>
      <c r="C33" s="46" t="s">
        <v>47</v>
      </c>
      <c r="D33" s="64">
        <f>SUM(D29:D31)</f>
        <v>6231.509999999999</v>
      </c>
    </row>
    <row r="34" spans="1:4" ht="20.25" customHeight="1">
      <c r="A34" s="73" t="s">
        <v>48</v>
      </c>
      <c r="B34" s="74"/>
      <c r="C34" s="74"/>
      <c r="D34" s="75"/>
    </row>
    <row r="35" spans="1:4" ht="18" customHeight="1">
      <c r="A35" s="76"/>
      <c r="B35" s="76"/>
      <c r="C35" s="76"/>
      <c r="D35" s="7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4:B4"/>
    <mergeCell ref="C4:D4"/>
    <mergeCell ref="A34:D34"/>
    <mergeCell ref="A35:D35"/>
    <mergeCell ref="A3:B3"/>
  </mergeCells>
  <printOptions horizontalCentered="1"/>
  <pageMargins left="0.75" right="0.75" top="0.79" bottom="0.29" header="0" footer="0"/>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K31"/>
  <sheetViews>
    <sheetView showGridLines="0" showZeros="0" view="pageBreakPreview" zoomScaleSheetLayoutView="100" zoomScalePageLayoutView="0" workbookViewId="0" topLeftCell="A1">
      <selection activeCell="D26" sqref="D26"/>
    </sheetView>
  </sheetViews>
  <sheetFormatPr defaultColWidth="9.16015625" defaultRowHeight="12.75" customHeight="1"/>
  <cols>
    <col min="1" max="1" width="13.16015625" style="0" customWidth="1"/>
    <col min="2" max="2" width="33.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69" t="s">
        <v>49</v>
      </c>
      <c r="B1" s="69"/>
      <c r="C1" s="69"/>
      <c r="D1" s="69"/>
      <c r="E1" s="69"/>
      <c r="F1" s="69"/>
      <c r="G1" s="69"/>
      <c r="H1" s="69"/>
      <c r="I1" s="69"/>
      <c r="J1" s="69"/>
      <c r="K1" s="69"/>
    </row>
    <row r="2" ht="21.75" customHeight="1">
      <c r="K2" s="23" t="s">
        <v>50</v>
      </c>
    </row>
    <row r="3" spans="1:11" s="51" customFormat="1" ht="16.5" customHeight="1">
      <c r="A3" s="3" t="s">
        <v>131</v>
      </c>
      <c r="B3" s="3"/>
      <c r="C3" s="3"/>
      <c r="D3" s="3"/>
      <c r="E3" s="50"/>
      <c r="F3" s="50"/>
      <c r="G3" s="50"/>
      <c r="H3" s="50"/>
      <c r="I3" s="50"/>
      <c r="J3" s="50"/>
      <c r="K3" s="23" t="s">
        <v>3</v>
      </c>
    </row>
    <row r="4" spans="1:11" s="51" customFormat="1" ht="19.5" customHeight="1">
      <c r="A4" s="82" t="s">
        <v>8</v>
      </c>
      <c r="B4" s="83"/>
      <c r="C4" s="81" t="s">
        <v>40</v>
      </c>
      <c r="D4" s="81" t="s">
        <v>51</v>
      </c>
      <c r="E4" s="81" t="s">
        <v>52</v>
      </c>
      <c r="F4" s="81" t="s">
        <v>53</v>
      </c>
      <c r="G4" s="81" t="s">
        <v>54</v>
      </c>
      <c r="H4" s="81" t="s">
        <v>55</v>
      </c>
      <c r="I4" s="81" t="s">
        <v>56</v>
      </c>
      <c r="J4" s="81" t="s">
        <v>57</v>
      </c>
      <c r="K4" s="81" t="s">
        <v>58</v>
      </c>
    </row>
    <row r="5" spans="1:11" ht="28.5" customHeight="1">
      <c r="A5" s="52" t="s">
        <v>59</v>
      </c>
      <c r="B5" s="53" t="s">
        <v>60</v>
      </c>
      <c r="C5" s="81"/>
      <c r="D5" s="81"/>
      <c r="E5" s="81"/>
      <c r="F5" s="81"/>
      <c r="G5" s="81"/>
      <c r="H5" s="81"/>
      <c r="I5" s="81"/>
      <c r="J5" s="81"/>
      <c r="K5" s="81"/>
    </row>
    <row r="6" spans="1:11" ht="19.5" customHeight="1">
      <c r="A6" s="78" t="s">
        <v>61</v>
      </c>
      <c r="B6" s="79"/>
      <c r="C6" s="42">
        <f>SUM(D6:K6)</f>
        <v>5716.13</v>
      </c>
      <c r="D6" s="42">
        <f>D7+D15+D18+D24+D28</f>
        <v>5714.64</v>
      </c>
      <c r="E6" s="42"/>
      <c r="F6" s="42"/>
      <c r="G6" s="42"/>
      <c r="H6" s="42"/>
      <c r="I6" s="42"/>
      <c r="J6" s="42"/>
      <c r="K6" s="42">
        <f>K7+K15+K18+K24+K28</f>
        <v>1.49</v>
      </c>
    </row>
    <row r="7" spans="1:11" ht="19.5" customHeight="1">
      <c r="A7" s="31" t="s">
        <v>91</v>
      </c>
      <c r="B7" s="31" t="s">
        <v>92</v>
      </c>
      <c r="C7" s="42">
        <f aca="true" t="shared" si="0" ref="C7:C30">SUM(D7:K7)</f>
        <v>4397.570000000001</v>
      </c>
      <c r="D7" s="42">
        <f>SUM(D8)</f>
        <v>4396.080000000001</v>
      </c>
      <c r="E7" s="42"/>
      <c r="F7" s="42"/>
      <c r="G7" s="42"/>
      <c r="H7" s="42"/>
      <c r="I7" s="42"/>
      <c r="J7" s="42"/>
      <c r="K7" s="42">
        <f>SUM(K8)</f>
        <v>1.49</v>
      </c>
    </row>
    <row r="8" spans="1:11" ht="19.5" customHeight="1">
      <c r="A8" s="31" t="s">
        <v>139</v>
      </c>
      <c r="B8" s="31" t="s">
        <v>140</v>
      </c>
      <c r="C8" s="42">
        <f t="shared" si="0"/>
        <v>4397.570000000001</v>
      </c>
      <c r="D8" s="42">
        <f>SUM(D9:D14)</f>
        <v>4396.080000000001</v>
      </c>
      <c r="E8" s="42"/>
      <c r="F8" s="42"/>
      <c r="G8" s="42"/>
      <c r="H8" s="42"/>
      <c r="I8" s="42"/>
      <c r="J8" s="42"/>
      <c r="K8" s="42">
        <f>SUM(K9:K14)</f>
        <v>1.49</v>
      </c>
    </row>
    <row r="9" spans="1:11" ht="19.5" customHeight="1">
      <c r="A9" s="31" t="s">
        <v>141</v>
      </c>
      <c r="B9" s="31" t="s">
        <v>93</v>
      </c>
      <c r="C9" s="42">
        <f t="shared" si="0"/>
        <v>2366.64</v>
      </c>
      <c r="D9" s="42">
        <v>2365.15</v>
      </c>
      <c r="E9" s="42"/>
      <c r="F9" s="42"/>
      <c r="G9" s="42"/>
      <c r="H9" s="42"/>
      <c r="I9" s="42"/>
      <c r="J9" s="42"/>
      <c r="K9" s="42">
        <v>1.49</v>
      </c>
    </row>
    <row r="10" spans="1:11" ht="19.5" customHeight="1">
      <c r="A10" s="31" t="s">
        <v>142</v>
      </c>
      <c r="B10" s="31" t="s">
        <v>147</v>
      </c>
      <c r="C10" s="42">
        <f t="shared" si="0"/>
        <v>861.78</v>
      </c>
      <c r="D10" s="42">
        <v>861.78</v>
      </c>
      <c r="E10" s="42"/>
      <c r="F10" s="42"/>
      <c r="G10" s="42"/>
      <c r="H10" s="42"/>
      <c r="I10" s="42"/>
      <c r="J10" s="42"/>
      <c r="K10" s="42"/>
    </row>
    <row r="11" spans="1:11" ht="19.5" customHeight="1">
      <c r="A11" s="31" t="s">
        <v>143</v>
      </c>
      <c r="B11" s="31" t="s">
        <v>148</v>
      </c>
      <c r="C11" s="42">
        <f t="shared" si="0"/>
        <v>787</v>
      </c>
      <c r="D11" s="42">
        <v>787</v>
      </c>
      <c r="E11" s="42"/>
      <c r="F11" s="42"/>
      <c r="G11" s="42"/>
      <c r="H11" s="42"/>
      <c r="I11" s="42"/>
      <c r="J11" s="42"/>
      <c r="K11" s="42"/>
    </row>
    <row r="12" spans="1:11" ht="19.5" customHeight="1">
      <c r="A12" s="31" t="s">
        <v>144</v>
      </c>
      <c r="B12" s="31" t="s">
        <v>149</v>
      </c>
      <c r="C12" s="42">
        <f t="shared" si="0"/>
        <v>135</v>
      </c>
      <c r="D12" s="42">
        <v>135</v>
      </c>
      <c r="E12" s="42"/>
      <c r="F12" s="42"/>
      <c r="G12" s="42"/>
      <c r="H12" s="42"/>
      <c r="I12" s="42"/>
      <c r="J12" s="42"/>
      <c r="K12" s="42"/>
    </row>
    <row r="13" spans="1:11" ht="19.5" customHeight="1">
      <c r="A13" s="31" t="s">
        <v>145</v>
      </c>
      <c r="B13" s="31" t="s">
        <v>150</v>
      </c>
      <c r="C13" s="42">
        <f t="shared" si="0"/>
        <v>44.01</v>
      </c>
      <c r="D13" s="42">
        <v>44.01</v>
      </c>
      <c r="E13" s="42"/>
      <c r="F13" s="42"/>
      <c r="G13" s="42"/>
      <c r="H13" s="42"/>
      <c r="I13" s="42"/>
      <c r="J13" s="42"/>
      <c r="K13" s="42"/>
    </row>
    <row r="14" spans="1:11" ht="19.5" customHeight="1">
      <c r="A14" s="31" t="s">
        <v>146</v>
      </c>
      <c r="B14" s="31" t="s">
        <v>151</v>
      </c>
      <c r="C14" s="42">
        <f t="shared" si="0"/>
        <v>203.14</v>
      </c>
      <c r="D14" s="42">
        <v>203.14</v>
      </c>
      <c r="E14" s="42"/>
      <c r="F14" s="42"/>
      <c r="G14" s="42"/>
      <c r="H14" s="42"/>
      <c r="I14" s="42"/>
      <c r="J14" s="42"/>
      <c r="K14" s="42"/>
    </row>
    <row r="15" spans="1:11" ht="19.5" customHeight="1">
      <c r="A15" s="31" t="s">
        <v>152</v>
      </c>
      <c r="B15" s="31" t="s">
        <v>153</v>
      </c>
      <c r="C15" s="42">
        <f t="shared" si="0"/>
        <v>40</v>
      </c>
      <c r="D15" s="42">
        <f>SUM(D16)</f>
        <v>40</v>
      </c>
      <c r="E15" s="42"/>
      <c r="F15" s="42"/>
      <c r="G15" s="42"/>
      <c r="H15" s="42"/>
      <c r="I15" s="42"/>
      <c r="J15" s="42"/>
      <c r="K15" s="42"/>
    </row>
    <row r="16" spans="1:11" ht="19.5" customHeight="1">
      <c r="A16" s="31" t="s">
        <v>154</v>
      </c>
      <c r="B16" s="31" t="s">
        <v>155</v>
      </c>
      <c r="C16" s="42">
        <f t="shared" si="0"/>
        <v>40</v>
      </c>
      <c r="D16" s="42">
        <f>SUM(D17)</f>
        <v>40</v>
      </c>
      <c r="E16" s="42"/>
      <c r="F16" s="42"/>
      <c r="G16" s="42"/>
      <c r="H16" s="42"/>
      <c r="I16" s="42"/>
      <c r="J16" s="42"/>
      <c r="K16" s="42"/>
    </row>
    <row r="17" spans="1:11" ht="19.5" customHeight="1">
      <c r="A17" s="31" t="s">
        <v>157</v>
      </c>
      <c r="B17" s="31" t="s">
        <v>156</v>
      </c>
      <c r="C17" s="42">
        <f t="shared" si="0"/>
        <v>40</v>
      </c>
      <c r="D17" s="42">
        <v>40</v>
      </c>
      <c r="E17" s="42"/>
      <c r="F17" s="42"/>
      <c r="G17" s="42"/>
      <c r="H17" s="42"/>
      <c r="I17" s="42"/>
      <c r="J17" s="42"/>
      <c r="K17" s="42"/>
    </row>
    <row r="18" spans="1:11" ht="19.5" customHeight="1">
      <c r="A18" s="31" t="s">
        <v>133</v>
      </c>
      <c r="B18" s="31" t="s">
        <v>168</v>
      </c>
      <c r="C18" s="42">
        <f t="shared" si="0"/>
        <v>744.27</v>
      </c>
      <c r="D18" s="42">
        <f>SUM(D19)</f>
        <v>744.27</v>
      </c>
      <c r="E18" s="42"/>
      <c r="F18" s="42"/>
      <c r="G18" s="42"/>
      <c r="H18" s="42"/>
      <c r="I18" s="42"/>
      <c r="J18" s="42"/>
      <c r="K18" s="42"/>
    </row>
    <row r="19" spans="1:11" ht="19.5" customHeight="1">
      <c r="A19" s="31" t="s">
        <v>158</v>
      </c>
      <c r="B19" s="31" t="s">
        <v>169</v>
      </c>
      <c r="C19" s="42">
        <f t="shared" si="0"/>
        <v>744.27</v>
      </c>
      <c r="D19" s="42">
        <f>SUM(D20:D23)</f>
        <v>744.27</v>
      </c>
      <c r="E19" s="42"/>
      <c r="F19" s="42"/>
      <c r="G19" s="42"/>
      <c r="H19" s="42"/>
      <c r="I19" s="42"/>
      <c r="J19" s="42"/>
      <c r="K19" s="42"/>
    </row>
    <row r="20" spans="1:11" ht="19.5" customHeight="1">
      <c r="A20" s="31" t="s">
        <v>160</v>
      </c>
      <c r="B20" s="31" t="s">
        <v>170</v>
      </c>
      <c r="C20" s="42">
        <f t="shared" si="0"/>
        <v>693.67</v>
      </c>
      <c r="D20" s="42">
        <v>693.67</v>
      </c>
      <c r="E20" s="42"/>
      <c r="F20" s="42"/>
      <c r="G20" s="42"/>
      <c r="H20" s="42"/>
      <c r="I20" s="42"/>
      <c r="J20" s="42"/>
      <c r="K20" s="42"/>
    </row>
    <row r="21" spans="1:11" ht="19.5" customHeight="1">
      <c r="A21" s="31" t="s">
        <v>159</v>
      </c>
      <c r="B21" s="31" t="s">
        <v>171</v>
      </c>
      <c r="C21" s="42">
        <f t="shared" si="0"/>
        <v>2.81</v>
      </c>
      <c r="D21" s="42">
        <v>2.81</v>
      </c>
      <c r="E21" s="42"/>
      <c r="F21" s="42"/>
      <c r="G21" s="42"/>
      <c r="H21" s="42"/>
      <c r="I21" s="42"/>
      <c r="J21" s="42"/>
      <c r="K21" s="42"/>
    </row>
    <row r="22" spans="1:11" ht="19.5" customHeight="1">
      <c r="A22" s="31" t="s">
        <v>161</v>
      </c>
      <c r="B22" s="31" t="s">
        <v>172</v>
      </c>
      <c r="C22" s="42">
        <f t="shared" si="0"/>
        <v>0.72</v>
      </c>
      <c r="D22" s="42">
        <v>0.72</v>
      </c>
      <c r="E22" s="42"/>
      <c r="F22" s="42"/>
      <c r="G22" s="42"/>
      <c r="H22" s="42"/>
      <c r="I22" s="42"/>
      <c r="J22" s="42"/>
      <c r="K22" s="42"/>
    </row>
    <row r="23" spans="1:11" ht="19.5" customHeight="1">
      <c r="A23" s="31" t="s">
        <v>162</v>
      </c>
      <c r="B23" s="31" t="s">
        <v>173</v>
      </c>
      <c r="C23" s="42">
        <f t="shared" si="0"/>
        <v>47.07</v>
      </c>
      <c r="D23" s="42">
        <v>47.07</v>
      </c>
      <c r="E23" s="42"/>
      <c r="F23" s="42"/>
      <c r="G23" s="42"/>
      <c r="H23" s="42"/>
      <c r="I23" s="42"/>
      <c r="J23" s="42"/>
      <c r="K23" s="42"/>
    </row>
    <row r="24" spans="1:11" ht="19.5" customHeight="1">
      <c r="A24" s="31" t="s">
        <v>134</v>
      </c>
      <c r="B24" s="31" t="s">
        <v>136</v>
      </c>
      <c r="C24" s="42">
        <f t="shared" si="0"/>
        <v>399.96</v>
      </c>
      <c r="D24" s="42">
        <f>SUM(D25)</f>
        <v>399.96</v>
      </c>
      <c r="E24" s="42"/>
      <c r="F24" s="42"/>
      <c r="G24" s="42"/>
      <c r="H24" s="42"/>
      <c r="I24" s="42"/>
      <c r="J24" s="42"/>
      <c r="K24" s="42"/>
    </row>
    <row r="25" spans="1:11" ht="19.5" customHeight="1">
      <c r="A25" s="31" t="s">
        <v>163</v>
      </c>
      <c r="B25" s="31" t="s">
        <v>174</v>
      </c>
      <c r="C25" s="42">
        <f t="shared" si="0"/>
        <v>399.96</v>
      </c>
      <c r="D25" s="42">
        <f>SUM(D26:D27)</f>
        <v>399.96</v>
      </c>
      <c r="E25" s="42"/>
      <c r="F25" s="42"/>
      <c r="G25" s="42"/>
      <c r="H25" s="42"/>
      <c r="I25" s="42"/>
      <c r="J25" s="42"/>
      <c r="K25" s="42"/>
    </row>
    <row r="26" spans="1:11" ht="19.5" customHeight="1">
      <c r="A26" s="31" t="s">
        <v>164</v>
      </c>
      <c r="B26" s="31" t="s">
        <v>175</v>
      </c>
      <c r="C26" s="42">
        <f t="shared" si="0"/>
        <v>370</v>
      </c>
      <c r="D26" s="42">
        <v>370</v>
      </c>
      <c r="E26" s="42"/>
      <c r="F26" s="42"/>
      <c r="G26" s="42"/>
      <c r="H26" s="42"/>
      <c r="I26" s="42"/>
      <c r="J26" s="42"/>
      <c r="K26" s="42"/>
    </row>
    <row r="27" spans="1:11" ht="19.5" customHeight="1">
      <c r="A27" s="31" t="s">
        <v>165</v>
      </c>
      <c r="B27" s="31" t="s">
        <v>176</v>
      </c>
      <c r="C27" s="42">
        <f t="shared" si="0"/>
        <v>29.96</v>
      </c>
      <c r="D27" s="42">
        <v>29.96</v>
      </c>
      <c r="E27" s="42"/>
      <c r="F27" s="42"/>
      <c r="G27" s="42"/>
      <c r="H27" s="42"/>
      <c r="I27" s="42"/>
      <c r="J27" s="42"/>
      <c r="K27" s="42"/>
    </row>
    <row r="28" spans="1:11" ht="19.5" customHeight="1">
      <c r="A28" s="31" t="s">
        <v>135</v>
      </c>
      <c r="B28" s="31" t="s">
        <v>137</v>
      </c>
      <c r="C28" s="42">
        <f t="shared" si="0"/>
        <v>134.33</v>
      </c>
      <c r="D28" s="42">
        <f>SUM(D29)</f>
        <v>134.33</v>
      </c>
      <c r="E28" s="42"/>
      <c r="F28" s="42"/>
      <c r="G28" s="42"/>
      <c r="H28" s="42"/>
      <c r="I28" s="42"/>
      <c r="J28" s="42"/>
      <c r="K28" s="42"/>
    </row>
    <row r="29" spans="1:11" ht="19.5" customHeight="1">
      <c r="A29" s="31" t="s">
        <v>166</v>
      </c>
      <c r="B29" s="31" t="s">
        <v>177</v>
      </c>
      <c r="C29" s="42">
        <f t="shared" si="0"/>
        <v>134.33</v>
      </c>
      <c r="D29" s="42">
        <f>SUM(D30)</f>
        <v>134.33</v>
      </c>
      <c r="E29" s="42"/>
      <c r="F29" s="42"/>
      <c r="G29" s="42"/>
      <c r="H29" s="42"/>
      <c r="I29" s="42"/>
      <c r="J29" s="42"/>
      <c r="K29" s="42"/>
    </row>
    <row r="30" spans="1:11" ht="19.5" customHeight="1">
      <c r="A30" s="31" t="s">
        <v>167</v>
      </c>
      <c r="B30" s="31" t="s">
        <v>178</v>
      </c>
      <c r="C30" s="42">
        <f t="shared" si="0"/>
        <v>134.33</v>
      </c>
      <c r="D30" s="42">
        <v>134.33</v>
      </c>
      <c r="E30" s="42"/>
      <c r="F30" s="42"/>
      <c r="G30" s="42"/>
      <c r="H30" s="42"/>
      <c r="I30" s="42"/>
      <c r="J30" s="42"/>
      <c r="K30" s="42"/>
    </row>
    <row r="31" spans="1:11" ht="23.25" customHeight="1">
      <c r="A31" s="80" t="s">
        <v>62</v>
      </c>
      <c r="B31" s="80"/>
      <c r="C31" s="80"/>
      <c r="D31" s="80"/>
      <c r="E31" s="80"/>
      <c r="F31" s="80"/>
      <c r="G31" s="80"/>
      <c r="H31" s="80"/>
      <c r="I31" s="80"/>
      <c r="J31" s="80"/>
      <c r="K31" s="80"/>
    </row>
  </sheetData>
  <sheetProtection/>
  <mergeCells count="13">
    <mergeCell ref="K4:K5"/>
    <mergeCell ref="A1:K1"/>
    <mergeCell ref="A4:B4"/>
    <mergeCell ref="A6:B6"/>
    <mergeCell ref="A31:K31"/>
    <mergeCell ref="C4:C5"/>
    <mergeCell ref="D4:D5"/>
    <mergeCell ref="E4:E5"/>
    <mergeCell ref="F4:F5"/>
    <mergeCell ref="G4:G5"/>
    <mergeCell ref="H4:H5"/>
    <mergeCell ref="I4:I5"/>
    <mergeCell ref="J4:J5"/>
  </mergeCells>
  <printOptions horizontalCentered="1"/>
  <pageMargins left="0.75" right="0.75" top="0.79" bottom="0.29" header="0" footer="0"/>
  <pageSetup fitToHeight="1000"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H31"/>
  <sheetViews>
    <sheetView showGridLines="0" showZeros="0" view="pageBreakPreview" zoomScaleSheetLayoutView="100" zoomScalePageLayoutView="0" workbookViewId="0" topLeftCell="A16">
      <selection activeCell="C9" sqref="C9"/>
    </sheetView>
  </sheetViews>
  <sheetFormatPr defaultColWidth="9.16015625" defaultRowHeight="12.75" customHeight="1"/>
  <cols>
    <col min="1" max="1" width="13.33203125" style="0" customWidth="1"/>
    <col min="2" max="2" width="33.3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9" t="s">
        <v>63</v>
      </c>
      <c r="B1" s="69"/>
      <c r="C1" s="69"/>
      <c r="D1" s="69"/>
      <c r="E1" s="69"/>
      <c r="F1" s="69"/>
      <c r="G1" s="69"/>
      <c r="H1" s="69"/>
    </row>
    <row r="2" spans="1:8" ht="19.5" customHeight="1">
      <c r="A2" s="1"/>
      <c r="B2" s="1"/>
      <c r="C2" s="1"/>
      <c r="D2" s="1"/>
      <c r="E2" s="1"/>
      <c r="F2" s="1"/>
      <c r="G2" s="1"/>
      <c r="H2" s="23" t="s">
        <v>64</v>
      </c>
    </row>
    <row r="3" spans="1:8" ht="13.5" customHeight="1">
      <c r="A3" s="3" t="s">
        <v>131</v>
      </c>
      <c r="B3" s="3"/>
      <c r="C3" s="3"/>
      <c r="D3" s="50"/>
      <c r="E3" s="50"/>
      <c r="F3" s="50"/>
      <c r="G3" s="50"/>
      <c r="H3" s="23" t="s">
        <v>3</v>
      </c>
    </row>
    <row r="4" spans="1:8" ht="21" customHeight="1">
      <c r="A4" s="84" t="s">
        <v>8</v>
      </c>
      <c r="B4" s="84"/>
      <c r="C4" s="81" t="s">
        <v>61</v>
      </c>
      <c r="D4" s="81" t="s">
        <v>65</v>
      </c>
      <c r="E4" s="81" t="s">
        <v>66</v>
      </c>
      <c r="F4" s="81" t="s">
        <v>67</v>
      </c>
      <c r="G4" s="81" t="s">
        <v>68</v>
      </c>
      <c r="H4" s="81" t="s">
        <v>69</v>
      </c>
    </row>
    <row r="5" spans="1:8" ht="36.75" customHeight="1">
      <c r="A5" s="26" t="s">
        <v>59</v>
      </c>
      <c r="B5" s="26" t="s">
        <v>60</v>
      </c>
      <c r="C5" s="81"/>
      <c r="D5" s="81"/>
      <c r="E5" s="81"/>
      <c r="F5" s="81"/>
      <c r="G5" s="81"/>
      <c r="H5" s="81"/>
    </row>
    <row r="6" spans="1:8" ht="19.5" customHeight="1">
      <c r="A6" s="78" t="s">
        <v>61</v>
      </c>
      <c r="B6" s="79"/>
      <c r="C6" s="38">
        <f>SUM(D6:H6)</f>
        <v>5979.35</v>
      </c>
      <c r="D6" s="38">
        <f>D7+D15+D18+D24+D28</f>
        <v>3677.32</v>
      </c>
      <c r="E6" s="38">
        <f>E7+E15+E18+E24+E28</f>
        <v>2302.0299999999997</v>
      </c>
      <c r="F6" s="38"/>
      <c r="G6" s="38"/>
      <c r="H6" s="38"/>
    </row>
    <row r="7" spans="1:8" ht="19.5" customHeight="1">
      <c r="A7" s="31" t="s">
        <v>91</v>
      </c>
      <c r="B7" s="31" t="s">
        <v>92</v>
      </c>
      <c r="C7" s="38">
        <f aca="true" t="shared" si="0" ref="C7:C30">SUM(D7:H7)</f>
        <v>4672.6900000000005</v>
      </c>
      <c r="D7" s="38">
        <f>SUM(D8)</f>
        <v>2410.6600000000003</v>
      </c>
      <c r="E7" s="38">
        <f>SUM(E8)</f>
        <v>2262.0299999999997</v>
      </c>
      <c r="F7" s="38"/>
      <c r="G7" s="38"/>
      <c r="H7" s="38"/>
    </row>
    <row r="8" spans="1:8" ht="19.5" customHeight="1">
      <c r="A8" s="31" t="s">
        <v>139</v>
      </c>
      <c r="B8" s="31" t="s">
        <v>140</v>
      </c>
      <c r="C8" s="38">
        <f t="shared" si="0"/>
        <v>4672.6900000000005</v>
      </c>
      <c r="D8" s="38">
        <f>SUM(D9:D14)</f>
        <v>2410.6600000000003</v>
      </c>
      <c r="E8" s="38">
        <f>SUM(E9:E14)</f>
        <v>2262.0299999999997</v>
      </c>
      <c r="F8" s="38"/>
      <c r="G8" s="38"/>
      <c r="H8" s="38"/>
    </row>
    <row r="9" spans="1:8" ht="19.5" customHeight="1">
      <c r="A9" s="31" t="s">
        <v>141</v>
      </c>
      <c r="B9" s="31" t="s">
        <v>93</v>
      </c>
      <c r="C9" s="38">
        <f t="shared" si="0"/>
        <v>2366.65</v>
      </c>
      <c r="D9" s="38">
        <v>2366.65</v>
      </c>
      <c r="E9" s="38">
        <v>0</v>
      </c>
      <c r="F9" s="38"/>
      <c r="G9" s="38"/>
      <c r="H9" s="38"/>
    </row>
    <row r="10" spans="1:8" ht="19.5" customHeight="1">
      <c r="A10" s="31" t="s">
        <v>142</v>
      </c>
      <c r="B10" s="31" t="s">
        <v>147</v>
      </c>
      <c r="C10" s="38">
        <f t="shared" si="0"/>
        <v>1130.49</v>
      </c>
      <c r="D10" s="38">
        <v>0</v>
      </c>
      <c r="E10" s="38">
        <v>1130.49</v>
      </c>
      <c r="F10" s="38"/>
      <c r="G10" s="38"/>
      <c r="H10" s="38"/>
    </row>
    <row r="11" spans="1:8" ht="19.5" customHeight="1">
      <c r="A11" s="31" t="s">
        <v>143</v>
      </c>
      <c r="B11" s="31" t="s">
        <v>148</v>
      </c>
      <c r="C11" s="38">
        <f t="shared" si="0"/>
        <v>787</v>
      </c>
      <c r="D11" s="38">
        <v>0</v>
      </c>
      <c r="E11" s="38">
        <v>787</v>
      </c>
      <c r="F11" s="38"/>
      <c r="G11" s="38"/>
      <c r="H11" s="38"/>
    </row>
    <row r="12" spans="1:8" ht="19.5" customHeight="1">
      <c r="A12" s="31" t="s">
        <v>144</v>
      </c>
      <c r="B12" s="31" t="s">
        <v>149</v>
      </c>
      <c r="C12" s="38">
        <f t="shared" si="0"/>
        <v>135</v>
      </c>
      <c r="D12" s="38">
        <v>0</v>
      </c>
      <c r="E12" s="38">
        <v>135</v>
      </c>
      <c r="F12" s="38"/>
      <c r="G12" s="38"/>
      <c r="H12" s="38"/>
    </row>
    <row r="13" spans="1:8" ht="19.5" customHeight="1">
      <c r="A13" s="31" t="s">
        <v>145</v>
      </c>
      <c r="B13" s="31" t="s">
        <v>150</v>
      </c>
      <c r="C13" s="38">
        <f t="shared" si="0"/>
        <v>44.01</v>
      </c>
      <c r="D13" s="38">
        <v>44.01</v>
      </c>
      <c r="E13" s="38">
        <v>0</v>
      </c>
      <c r="F13" s="38"/>
      <c r="G13" s="38"/>
      <c r="H13" s="38"/>
    </row>
    <row r="14" spans="1:8" ht="19.5" customHeight="1">
      <c r="A14" s="31" t="s">
        <v>146</v>
      </c>
      <c r="B14" s="31" t="s">
        <v>151</v>
      </c>
      <c r="C14" s="38">
        <f t="shared" si="0"/>
        <v>209.54</v>
      </c>
      <c r="D14" s="38">
        <v>0</v>
      </c>
      <c r="E14" s="38">
        <v>209.54</v>
      </c>
      <c r="F14" s="38"/>
      <c r="G14" s="38"/>
      <c r="H14" s="38"/>
    </row>
    <row r="15" spans="1:8" ht="19.5" customHeight="1">
      <c r="A15" s="31" t="s">
        <v>152</v>
      </c>
      <c r="B15" s="31" t="s">
        <v>153</v>
      </c>
      <c r="C15" s="38">
        <f t="shared" si="0"/>
        <v>40</v>
      </c>
      <c r="D15" s="38">
        <v>0</v>
      </c>
      <c r="E15" s="38">
        <f>SUM(E16)</f>
        <v>40</v>
      </c>
      <c r="F15" s="38"/>
      <c r="G15" s="38"/>
      <c r="H15" s="38"/>
    </row>
    <row r="16" spans="1:8" ht="19.5" customHeight="1">
      <c r="A16" s="31" t="s">
        <v>154</v>
      </c>
      <c r="B16" s="31" t="s">
        <v>155</v>
      </c>
      <c r="C16" s="38">
        <f t="shared" si="0"/>
        <v>40</v>
      </c>
      <c r="D16" s="38">
        <v>0</v>
      </c>
      <c r="E16" s="38">
        <f>SUM(E17)</f>
        <v>40</v>
      </c>
      <c r="F16" s="38"/>
      <c r="G16" s="38"/>
      <c r="H16" s="38"/>
    </row>
    <row r="17" spans="1:8" ht="19.5" customHeight="1">
      <c r="A17" s="31" t="s">
        <v>157</v>
      </c>
      <c r="B17" s="31" t="s">
        <v>156</v>
      </c>
      <c r="C17" s="38">
        <f t="shared" si="0"/>
        <v>40</v>
      </c>
      <c r="D17" s="38">
        <v>0</v>
      </c>
      <c r="E17" s="38">
        <v>40</v>
      </c>
      <c r="F17" s="38"/>
      <c r="G17" s="38"/>
      <c r="H17" s="38"/>
    </row>
    <row r="18" spans="1:8" ht="19.5" customHeight="1">
      <c r="A18" s="31" t="s">
        <v>133</v>
      </c>
      <c r="B18" s="31" t="s">
        <v>168</v>
      </c>
      <c r="C18" s="38">
        <f t="shared" si="0"/>
        <v>732.3699999999999</v>
      </c>
      <c r="D18" s="38">
        <f>SUM(D19)</f>
        <v>732.3699999999999</v>
      </c>
      <c r="E18" s="38">
        <v>0</v>
      </c>
      <c r="F18" s="38"/>
      <c r="G18" s="38"/>
      <c r="H18" s="38"/>
    </row>
    <row r="19" spans="1:8" ht="19.5" customHeight="1">
      <c r="A19" s="31" t="s">
        <v>158</v>
      </c>
      <c r="B19" s="31" t="s">
        <v>169</v>
      </c>
      <c r="C19" s="38">
        <f t="shared" si="0"/>
        <v>732.3699999999999</v>
      </c>
      <c r="D19" s="38">
        <f>SUM(D20:D23)</f>
        <v>732.3699999999999</v>
      </c>
      <c r="E19" s="38">
        <v>0</v>
      </c>
      <c r="F19" s="38"/>
      <c r="G19" s="38"/>
      <c r="H19" s="38"/>
    </row>
    <row r="20" spans="1:8" ht="19.5" customHeight="1">
      <c r="A20" s="31" t="s">
        <v>160</v>
      </c>
      <c r="B20" s="31" t="s">
        <v>170</v>
      </c>
      <c r="C20" s="38">
        <f t="shared" si="0"/>
        <v>693.67</v>
      </c>
      <c r="D20" s="38">
        <v>693.67</v>
      </c>
      <c r="E20" s="38">
        <v>0</v>
      </c>
      <c r="F20" s="38"/>
      <c r="G20" s="38"/>
      <c r="H20" s="38"/>
    </row>
    <row r="21" spans="1:8" ht="19.5" customHeight="1">
      <c r="A21" s="31" t="s">
        <v>159</v>
      </c>
      <c r="B21" s="31" t="s">
        <v>171</v>
      </c>
      <c r="C21" s="38">
        <f t="shared" si="0"/>
        <v>2.81</v>
      </c>
      <c r="D21" s="38">
        <v>2.81</v>
      </c>
      <c r="E21" s="38">
        <v>0</v>
      </c>
      <c r="F21" s="38"/>
      <c r="G21" s="38"/>
      <c r="H21" s="38"/>
    </row>
    <row r="22" spans="1:8" ht="19.5" customHeight="1">
      <c r="A22" s="31" t="s">
        <v>161</v>
      </c>
      <c r="B22" s="31" t="s">
        <v>172</v>
      </c>
      <c r="C22" s="38">
        <f t="shared" si="0"/>
        <v>0.72</v>
      </c>
      <c r="D22" s="38">
        <v>0.72</v>
      </c>
      <c r="E22" s="38">
        <v>0</v>
      </c>
      <c r="F22" s="38"/>
      <c r="G22" s="38"/>
      <c r="H22" s="38"/>
    </row>
    <row r="23" spans="1:8" ht="19.5" customHeight="1">
      <c r="A23" s="31" t="s">
        <v>162</v>
      </c>
      <c r="B23" s="31" t="s">
        <v>173</v>
      </c>
      <c r="C23" s="38">
        <f t="shared" si="0"/>
        <v>35.17</v>
      </c>
      <c r="D23" s="38">
        <v>35.17</v>
      </c>
      <c r="E23" s="38">
        <v>0</v>
      </c>
      <c r="F23" s="38"/>
      <c r="G23" s="38"/>
      <c r="H23" s="38"/>
    </row>
    <row r="24" spans="1:8" ht="19.5" customHeight="1">
      <c r="A24" s="31" t="s">
        <v>134</v>
      </c>
      <c r="B24" s="31" t="s">
        <v>136</v>
      </c>
      <c r="C24" s="38">
        <f t="shared" si="0"/>
        <v>399.96</v>
      </c>
      <c r="D24" s="38">
        <f>SUM(D25)</f>
        <v>399.96</v>
      </c>
      <c r="E24" s="38">
        <v>0</v>
      </c>
      <c r="F24" s="38"/>
      <c r="G24" s="38"/>
      <c r="H24" s="38"/>
    </row>
    <row r="25" spans="1:8" ht="19.5" customHeight="1">
      <c r="A25" s="31" t="s">
        <v>163</v>
      </c>
      <c r="B25" s="31" t="s">
        <v>174</v>
      </c>
      <c r="C25" s="38">
        <f t="shared" si="0"/>
        <v>399.96</v>
      </c>
      <c r="D25" s="38">
        <f>SUM(D26:D27)</f>
        <v>399.96</v>
      </c>
      <c r="E25" s="38">
        <v>0</v>
      </c>
      <c r="F25" s="38"/>
      <c r="G25" s="38"/>
      <c r="H25" s="38"/>
    </row>
    <row r="26" spans="1:8" ht="19.5" customHeight="1">
      <c r="A26" s="31" t="s">
        <v>164</v>
      </c>
      <c r="B26" s="31" t="s">
        <v>175</v>
      </c>
      <c r="C26" s="38">
        <f t="shared" si="0"/>
        <v>370</v>
      </c>
      <c r="D26" s="38">
        <v>370</v>
      </c>
      <c r="E26" s="38">
        <v>0</v>
      </c>
      <c r="F26" s="38"/>
      <c r="G26" s="38"/>
      <c r="H26" s="38"/>
    </row>
    <row r="27" spans="1:8" ht="19.5" customHeight="1">
      <c r="A27" s="31" t="s">
        <v>165</v>
      </c>
      <c r="B27" s="31" t="s">
        <v>176</v>
      </c>
      <c r="C27" s="38">
        <f t="shared" si="0"/>
        <v>29.96</v>
      </c>
      <c r="D27" s="38">
        <v>29.96</v>
      </c>
      <c r="E27" s="38">
        <v>0</v>
      </c>
      <c r="F27" s="38"/>
      <c r="G27" s="38"/>
      <c r="H27" s="38"/>
    </row>
    <row r="28" spans="1:8" ht="19.5" customHeight="1">
      <c r="A28" s="31" t="s">
        <v>135</v>
      </c>
      <c r="B28" s="31" t="s">
        <v>137</v>
      </c>
      <c r="C28" s="38">
        <f t="shared" si="0"/>
        <v>134.33</v>
      </c>
      <c r="D28" s="38">
        <f>SUM(D29)</f>
        <v>134.33</v>
      </c>
      <c r="E28" s="38">
        <v>0</v>
      </c>
      <c r="F28" s="38"/>
      <c r="G28" s="38"/>
      <c r="H28" s="38"/>
    </row>
    <row r="29" spans="1:8" ht="19.5" customHeight="1">
      <c r="A29" s="31" t="s">
        <v>166</v>
      </c>
      <c r="B29" s="31" t="s">
        <v>177</v>
      </c>
      <c r="C29" s="38">
        <f t="shared" si="0"/>
        <v>134.33</v>
      </c>
      <c r="D29" s="38">
        <f>SUM(D30)</f>
        <v>134.33</v>
      </c>
      <c r="E29" s="38">
        <v>0</v>
      </c>
      <c r="F29" s="38"/>
      <c r="G29" s="38"/>
      <c r="H29" s="38"/>
    </row>
    <row r="30" spans="1:8" ht="19.5" customHeight="1">
      <c r="A30" s="31" t="s">
        <v>167</v>
      </c>
      <c r="B30" s="31" t="s">
        <v>178</v>
      </c>
      <c r="C30" s="38">
        <f t="shared" si="0"/>
        <v>134.33</v>
      </c>
      <c r="D30" s="38">
        <v>134.33</v>
      </c>
      <c r="E30" s="38">
        <v>0</v>
      </c>
      <c r="F30" s="38"/>
      <c r="G30" s="38"/>
      <c r="H30" s="38"/>
    </row>
    <row r="31" spans="1:8" ht="21.75" customHeight="1">
      <c r="A31" s="76" t="s">
        <v>70</v>
      </c>
      <c r="B31" s="76"/>
      <c r="C31" s="76"/>
      <c r="D31" s="76"/>
      <c r="E31" s="76"/>
      <c r="F31" s="76"/>
      <c r="G31" s="76"/>
      <c r="H31" s="76"/>
    </row>
  </sheetData>
  <sheetProtection/>
  <mergeCells count="10">
    <mergeCell ref="H4:H5"/>
    <mergeCell ref="A1:H1"/>
    <mergeCell ref="A4:B4"/>
    <mergeCell ref="A6:B6"/>
    <mergeCell ref="A31:H31"/>
    <mergeCell ref="C4:C5"/>
    <mergeCell ref="D4:D5"/>
    <mergeCell ref="E4:E5"/>
    <mergeCell ref="F4:F5"/>
    <mergeCell ref="G4:G5"/>
  </mergeCells>
  <printOptions horizontalCentered="1"/>
  <pageMargins left="0.75" right="0.75" top="0.79" bottom="0.29" header="0" footer="0"/>
  <pageSetup fitToHeight="100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F35"/>
  <sheetViews>
    <sheetView view="pageBreakPreview" zoomScaleSheetLayoutView="100" zoomScalePageLayoutView="0" workbookViewId="0" topLeftCell="A25">
      <selection activeCell="E30" sqref="E3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69" t="s">
        <v>71</v>
      </c>
      <c r="B1" s="69"/>
      <c r="C1" s="69"/>
      <c r="D1" s="69"/>
      <c r="E1" s="69"/>
      <c r="F1" s="69"/>
    </row>
    <row r="2" spans="1:6" ht="12">
      <c r="A2" s="86"/>
      <c r="B2" s="86"/>
      <c r="C2" s="32"/>
      <c r="D2" s="33"/>
      <c r="E2" s="34"/>
      <c r="F2" s="35" t="s">
        <v>72</v>
      </c>
    </row>
    <row r="3" spans="1:6" ht="16.5" customHeight="1">
      <c r="A3" s="77" t="s">
        <v>131</v>
      </c>
      <c r="B3" s="77"/>
      <c r="C3" s="4"/>
      <c r="D3" s="4"/>
      <c r="E3" s="4"/>
      <c r="F3" s="2" t="s">
        <v>3</v>
      </c>
    </row>
    <row r="4" spans="1:6" ht="19.5" customHeight="1">
      <c r="A4" s="72" t="s">
        <v>73</v>
      </c>
      <c r="B4" s="72"/>
      <c r="C4" s="70" t="s">
        <v>74</v>
      </c>
      <c r="D4" s="87"/>
      <c r="E4" s="87"/>
      <c r="F4" s="71"/>
    </row>
    <row r="5" spans="1:6" ht="36" customHeight="1">
      <c r="A5" s="9" t="s">
        <v>6</v>
      </c>
      <c r="B5" s="9" t="s">
        <v>7</v>
      </c>
      <c r="C5" s="9" t="s">
        <v>8</v>
      </c>
      <c r="D5" s="9" t="s">
        <v>61</v>
      </c>
      <c r="E5" s="26" t="s">
        <v>75</v>
      </c>
      <c r="F5" s="36" t="s">
        <v>76</v>
      </c>
    </row>
    <row r="6" spans="1:6" ht="19.5" customHeight="1">
      <c r="A6" s="20" t="s">
        <v>77</v>
      </c>
      <c r="B6" s="37">
        <v>5714.64</v>
      </c>
      <c r="C6" s="13" t="s">
        <v>10</v>
      </c>
      <c r="D6" s="37">
        <f>SUM(E6:F6)</f>
        <v>4671.2</v>
      </c>
      <c r="E6" s="37">
        <v>4671.2</v>
      </c>
      <c r="F6" s="37"/>
    </row>
    <row r="7" spans="1:6" ht="19.5" customHeight="1">
      <c r="A7" s="13" t="s">
        <v>78</v>
      </c>
      <c r="B7" s="37"/>
      <c r="C7" s="13" t="s">
        <v>12</v>
      </c>
      <c r="D7" s="37"/>
      <c r="E7" s="37"/>
      <c r="F7" s="37"/>
    </row>
    <row r="8" spans="1:6" ht="19.5" customHeight="1">
      <c r="A8" s="39" t="s">
        <v>79</v>
      </c>
      <c r="B8" s="37"/>
      <c r="C8" s="13" t="s">
        <v>14</v>
      </c>
      <c r="D8" s="37"/>
      <c r="E8" s="37"/>
      <c r="F8" s="37"/>
    </row>
    <row r="9" spans="1:6" ht="19.5" customHeight="1">
      <c r="A9" s="40"/>
      <c r="B9" s="37"/>
      <c r="C9" s="13" t="s">
        <v>16</v>
      </c>
      <c r="D9" s="37"/>
      <c r="E9" s="37"/>
      <c r="F9" s="37"/>
    </row>
    <row r="10" spans="1:6" ht="19.5" customHeight="1">
      <c r="A10" s="11"/>
      <c r="B10" s="37"/>
      <c r="C10" s="13" t="s">
        <v>18</v>
      </c>
      <c r="D10" s="37">
        <f>SUM(E10:F10)</f>
        <v>40</v>
      </c>
      <c r="E10" s="37">
        <v>40</v>
      </c>
      <c r="F10" s="37"/>
    </row>
    <row r="11" spans="1:6" ht="19.5" customHeight="1">
      <c r="A11" s="11"/>
      <c r="B11" s="37"/>
      <c r="C11" s="13" t="s">
        <v>20</v>
      </c>
      <c r="D11" s="37"/>
      <c r="E11" s="37"/>
      <c r="F11" s="37"/>
    </row>
    <row r="12" spans="1:6" ht="19.5" customHeight="1">
      <c r="A12" s="11"/>
      <c r="B12" s="37"/>
      <c r="C12" s="13" t="s">
        <v>22</v>
      </c>
      <c r="D12" s="37"/>
      <c r="E12" s="37"/>
      <c r="F12" s="37"/>
    </row>
    <row r="13" spans="1:6" ht="19.5" customHeight="1">
      <c r="A13" s="11"/>
      <c r="B13" s="37"/>
      <c r="C13" s="13" t="s">
        <v>24</v>
      </c>
      <c r="D13" s="37">
        <f>SUM(E13:F13)</f>
        <v>732.37</v>
      </c>
      <c r="E13" s="37">
        <v>732.37</v>
      </c>
      <c r="F13" s="37"/>
    </row>
    <row r="14" spans="1:6" ht="19.5" customHeight="1">
      <c r="A14" s="15"/>
      <c r="B14" s="37"/>
      <c r="C14" s="13" t="s">
        <v>26</v>
      </c>
      <c r="D14" s="37">
        <f>SUM(E14:F14)</f>
        <v>399.96</v>
      </c>
      <c r="E14" s="37">
        <v>399.96</v>
      </c>
      <c r="F14" s="37"/>
    </row>
    <row r="15" spans="1:6" ht="19.5" customHeight="1">
      <c r="A15" s="15"/>
      <c r="B15" s="38"/>
      <c r="C15" s="13" t="s">
        <v>28</v>
      </c>
      <c r="D15" s="37"/>
      <c r="E15" s="37"/>
      <c r="F15" s="37"/>
    </row>
    <row r="16" spans="1:6" ht="19.5" customHeight="1">
      <c r="A16" s="41"/>
      <c r="B16" s="38"/>
      <c r="C16" s="13" t="s">
        <v>29</v>
      </c>
      <c r="D16" s="37"/>
      <c r="E16" s="37"/>
      <c r="F16" s="37"/>
    </row>
    <row r="17" spans="1:6" ht="19.5" customHeight="1">
      <c r="A17" s="15"/>
      <c r="B17" s="42"/>
      <c r="C17" s="13" t="s">
        <v>30</v>
      </c>
      <c r="D17" s="37"/>
      <c r="E17" s="37"/>
      <c r="F17" s="37"/>
    </row>
    <row r="18" spans="1:6" ht="19.5" customHeight="1">
      <c r="A18" s="15"/>
      <c r="B18" s="43"/>
      <c r="C18" s="13" t="s">
        <v>31</v>
      </c>
      <c r="D18" s="37"/>
      <c r="E18" s="37"/>
      <c r="F18" s="37"/>
    </row>
    <row r="19" spans="1:6" ht="19.5" customHeight="1">
      <c r="A19" s="15"/>
      <c r="B19" s="42"/>
      <c r="C19" s="13" t="s">
        <v>32</v>
      </c>
      <c r="D19" s="37"/>
      <c r="E19" s="37"/>
      <c r="F19" s="37"/>
    </row>
    <row r="20" spans="1:6" ht="19.5" customHeight="1">
      <c r="A20" s="41"/>
      <c r="B20" s="42"/>
      <c r="C20" s="13" t="s">
        <v>33</v>
      </c>
      <c r="D20" s="37"/>
      <c r="E20" s="37"/>
      <c r="F20" s="37"/>
    </row>
    <row r="21" spans="1:6" ht="19.5" customHeight="1">
      <c r="A21" s="41"/>
      <c r="B21" s="42"/>
      <c r="C21" s="13" t="s">
        <v>34</v>
      </c>
      <c r="D21" s="37"/>
      <c r="E21" s="37"/>
      <c r="F21" s="37"/>
    </row>
    <row r="22" spans="1:6" ht="19.5" customHeight="1">
      <c r="A22" s="15"/>
      <c r="B22" s="42"/>
      <c r="C22" s="13" t="s">
        <v>35</v>
      </c>
      <c r="D22" s="37"/>
      <c r="E22" s="37"/>
      <c r="F22" s="37"/>
    </row>
    <row r="23" spans="1:6" ht="19.5" customHeight="1">
      <c r="A23" s="15"/>
      <c r="B23" s="42"/>
      <c r="C23" s="13" t="s">
        <v>36</v>
      </c>
      <c r="D23" s="37"/>
      <c r="E23" s="37"/>
      <c r="F23" s="37"/>
    </row>
    <row r="24" spans="1:6" ht="19.5" customHeight="1">
      <c r="A24" s="15"/>
      <c r="B24" s="42"/>
      <c r="C24" s="13" t="s">
        <v>37</v>
      </c>
      <c r="D24" s="37">
        <f>SUM(E24:F24)</f>
        <v>134.33</v>
      </c>
      <c r="E24" s="37">
        <v>134.33</v>
      </c>
      <c r="F24" s="37"/>
    </row>
    <row r="25" spans="1:6" ht="19.5" customHeight="1">
      <c r="A25" s="15"/>
      <c r="B25" s="42"/>
      <c r="C25" s="13" t="s">
        <v>38</v>
      </c>
      <c r="D25" s="37"/>
      <c r="E25" s="37"/>
      <c r="F25" s="37"/>
    </row>
    <row r="26" spans="1:6" ht="19.5" customHeight="1">
      <c r="A26" s="41"/>
      <c r="B26" s="43"/>
      <c r="C26" s="13" t="s">
        <v>39</v>
      </c>
      <c r="D26" s="37"/>
      <c r="E26" s="37"/>
      <c r="F26" s="37"/>
    </row>
    <row r="27" spans="1:6" ht="19.5" customHeight="1">
      <c r="A27" s="41"/>
      <c r="B27" s="42"/>
      <c r="C27" s="44"/>
      <c r="D27" s="37"/>
      <c r="E27" s="37"/>
      <c r="F27" s="37"/>
    </row>
    <row r="28" spans="1:6" ht="19.5" customHeight="1">
      <c r="A28" s="41"/>
      <c r="B28" s="42"/>
      <c r="C28" s="13"/>
      <c r="D28" s="37"/>
      <c r="E28" s="37"/>
      <c r="F28" s="37"/>
    </row>
    <row r="29" spans="1:6" ht="19.5" customHeight="1">
      <c r="A29" s="46" t="s">
        <v>40</v>
      </c>
      <c r="B29" s="66">
        <f>B6+B9+B10+B12+B13+B14</f>
        <v>5714.64</v>
      </c>
      <c r="C29" s="46" t="s">
        <v>41</v>
      </c>
      <c r="D29" s="67">
        <f>SUM(E29:F29)</f>
        <v>5977.86</v>
      </c>
      <c r="E29" s="67">
        <f>SUM(E6:E26)</f>
        <v>5977.86</v>
      </c>
      <c r="F29" s="67"/>
    </row>
    <row r="30" spans="1:6" ht="19.5" customHeight="1">
      <c r="A30" s="13" t="s">
        <v>80</v>
      </c>
      <c r="B30" s="37">
        <f>SUM(B31:B32)</f>
        <v>515.38</v>
      </c>
      <c r="C30" s="15" t="s">
        <v>81</v>
      </c>
      <c r="D30" s="37">
        <f>SUM(E30:F30)</f>
        <v>252.16</v>
      </c>
      <c r="E30" s="37">
        <v>252.16</v>
      </c>
      <c r="F30" s="37"/>
    </row>
    <row r="31" spans="1:6" ht="19.5" customHeight="1">
      <c r="A31" s="19" t="s">
        <v>82</v>
      </c>
      <c r="B31" s="37">
        <v>515.38</v>
      </c>
      <c r="C31" s="47"/>
      <c r="D31" s="37"/>
      <c r="E31" s="37"/>
      <c r="F31" s="37"/>
    </row>
    <row r="32" spans="1:6" ht="19.5" customHeight="1">
      <c r="A32" s="13" t="s">
        <v>83</v>
      </c>
      <c r="B32" s="42"/>
      <c r="C32" s="48"/>
      <c r="D32" s="37"/>
      <c r="E32" s="37"/>
      <c r="F32" s="37"/>
    </row>
    <row r="33" spans="1:6" ht="19.5" customHeight="1">
      <c r="A33" s="13"/>
      <c r="B33" s="42"/>
      <c r="C33" s="48"/>
      <c r="D33" s="37"/>
      <c r="E33" s="37"/>
      <c r="F33" s="37"/>
    </row>
    <row r="34" spans="1:6" ht="19.5" customHeight="1">
      <c r="A34" s="49" t="s">
        <v>46</v>
      </c>
      <c r="B34" s="65">
        <f>B29+B30</f>
        <v>6230.02</v>
      </c>
      <c r="C34" s="46" t="s">
        <v>138</v>
      </c>
      <c r="D34" s="67">
        <f>SUM(E34:F34)</f>
        <v>6230.0199999999995</v>
      </c>
      <c r="E34" s="66">
        <f>E29+E30</f>
        <v>6230.0199999999995</v>
      </c>
      <c r="F34" s="46"/>
    </row>
    <row r="35" spans="1:6" ht="19.5" customHeight="1">
      <c r="A35" s="85" t="s">
        <v>84</v>
      </c>
      <c r="B35" s="85"/>
      <c r="C35" s="85"/>
      <c r="D35" s="85"/>
      <c r="E35" s="85"/>
      <c r="F35" s="85"/>
    </row>
    <row r="36" ht="19.5" customHeight="1"/>
    <row r="37" ht="19.5" customHeight="1"/>
    <row r="38" ht="19.5" customHeight="1"/>
    <row r="39" ht="19.5" customHeight="1"/>
  </sheetData>
  <sheetProtection/>
  <mergeCells count="6">
    <mergeCell ref="A35:F35"/>
    <mergeCell ref="A3:B3"/>
    <mergeCell ref="A1:F1"/>
    <mergeCell ref="A2:B2"/>
    <mergeCell ref="A4:B4"/>
    <mergeCell ref="C4:F4"/>
  </mergeCells>
  <printOptions horizontalCentered="1"/>
  <pageMargins left="0.75" right="0.75" top="0.79" bottom="0.29" header="0" footer="0"/>
  <pageSetup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dimension ref="A1:H31"/>
  <sheetViews>
    <sheetView showGridLines="0" showZeros="0" view="pageBreakPreview" zoomScaleSheetLayoutView="100" zoomScalePageLayoutView="0" workbookViewId="0" topLeftCell="A1">
      <selection activeCell="E9" sqref="E9:E14"/>
    </sheetView>
  </sheetViews>
  <sheetFormatPr defaultColWidth="9.16015625" defaultRowHeight="12.75" customHeight="1"/>
  <cols>
    <col min="1" max="1" width="14"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88" t="s">
        <v>85</v>
      </c>
      <c r="B1" s="88"/>
      <c r="C1" s="88"/>
      <c r="D1" s="88"/>
      <c r="E1" s="88"/>
      <c r="F1" s="88"/>
      <c r="G1" s="88"/>
      <c r="H1" s="88"/>
    </row>
    <row r="2" spans="1:8" ht="13.5" customHeight="1">
      <c r="A2" s="28"/>
      <c r="B2" s="28"/>
      <c r="C2" s="28"/>
      <c r="D2" s="28"/>
      <c r="E2" s="28"/>
      <c r="F2" s="28"/>
      <c r="G2" s="28"/>
      <c r="H2" s="23" t="s">
        <v>86</v>
      </c>
    </row>
    <row r="3" spans="1:8" ht="18" customHeight="1">
      <c r="A3" s="3" t="s">
        <v>131</v>
      </c>
      <c r="B3" s="3"/>
      <c r="C3" s="3"/>
      <c r="D3" s="24"/>
      <c r="E3" s="24"/>
      <c r="F3" s="24"/>
      <c r="G3" s="24"/>
      <c r="H3" s="25" t="s">
        <v>3</v>
      </c>
    </row>
    <row r="4" spans="1:8" ht="22.5" customHeight="1">
      <c r="A4" s="89" t="s">
        <v>6</v>
      </c>
      <c r="B4" s="89"/>
      <c r="C4" s="93" t="s">
        <v>41</v>
      </c>
      <c r="D4" s="90" t="s">
        <v>65</v>
      </c>
      <c r="E4" s="91"/>
      <c r="F4" s="92"/>
      <c r="G4" s="93" t="s">
        <v>66</v>
      </c>
      <c r="H4" s="93" t="s">
        <v>87</v>
      </c>
    </row>
    <row r="5" spans="1:8" ht="33.75" customHeight="1">
      <c r="A5" s="6" t="s">
        <v>59</v>
      </c>
      <c r="B5" s="6" t="s">
        <v>60</v>
      </c>
      <c r="C5" s="94"/>
      <c r="D5" s="6" t="s">
        <v>88</v>
      </c>
      <c r="E5" s="6" t="s">
        <v>89</v>
      </c>
      <c r="F5" s="6" t="s">
        <v>90</v>
      </c>
      <c r="G5" s="94"/>
      <c r="H5" s="94"/>
    </row>
    <row r="6" spans="1:8" ht="19.5" customHeight="1">
      <c r="A6" s="31"/>
      <c r="B6" s="31" t="s">
        <v>61</v>
      </c>
      <c r="C6" s="14">
        <f>D6+G6</f>
        <v>5977.86</v>
      </c>
      <c r="D6" s="14">
        <f>SUM(E6:F6)</f>
        <v>3675.83</v>
      </c>
      <c r="E6" s="14">
        <f>E7+E15+E18+E24+E28</f>
        <v>2770.17</v>
      </c>
      <c r="F6" s="14">
        <f>F7+F15+F18+F24+F28</f>
        <v>905.6600000000001</v>
      </c>
      <c r="G6" s="14">
        <f>G7+G15+G18+G24+G28</f>
        <v>2302.0299999999997</v>
      </c>
      <c r="H6" s="30"/>
    </row>
    <row r="7" spans="1:8" ht="19.5" customHeight="1">
      <c r="A7" s="31" t="s">
        <v>91</v>
      </c>
      <c r="B7" s="31" t="s">
        <v>92</v>
      </c>
      <c r="C7" s="14">
        <f aca="true" t="shared" si="0" ref="C7:C30">D7+G7</f>
        <v>4671.2</v>
      </c>
      <c r="D7" s="14">
        <f aca="true" t="shared" si="1" ref="D7:D30">SUM(E7:F7)</f>
        <v>2409.17</v>
      </c>
      <c r="E7" s="14">
        <f>SUM(E8)</f>
        <v>1514.85</v>
      </c>
      <c r="F7" s="14">
        <f>SUM(F8)</f>
        <v>894.32</v>
      </c>
      <c r="G7" s="14">
        <f>SUM(G8)</f>
        <v>2262.0299999999997</v>
      </c>
      <c r="H7" s="30"/>
    </row>
    <row r="8" spans="1:8" ht="19.5" customHeight="1">
      <c r="A8" s="31" t="s">
        <v>139</v>
      </c>
      <c r="B8" s="31" t="s">
        <v>140</v>
      </c>
      <c r="C8" s="14">
        <f t="shared" si="0"/>
        <v>4671.2</v>
      </c>
      <c r="D8" s="14">
        <f t="shared" si="1"/>
        <v>2409.17</v>
      </c>
      <c r="E8" s="14">
        <f>SUM(E9:E14)</f>
        <v>1514.85</v>
      </c>
      <c r="F8" s="14">
        <f>SUM(F9:F14)</f>
        <v>894.32</v>
      </c>
      <c r="G8" s="14">
        <f>SUM(G9:G14)</f>
        <v>2262.0299999999997</v>
      </c>
      <c r="H8" s="30"/>
    </row>
    <row r="9" spans="1:8" ht="19.5" customHeight="1">
      <c r="A9" s="31" t="s">
        <v>141</v>
      </c>
      <c r="B9" s="31" t="s">
        <v>93</v>
      </c>
      <c r="C9" s="14">
        <f t="shared" si="0"/>
        <v>2365.16</v>
      </c>
      <c r="D9" s="14">
        <f t="shared" si="1"/>
        <v>2365.16</v>
      </c>
      <c r="E9" s="14">
        <v>1471.56</v>
      </c>
      <c r="F9" s="14">
        <v>893.6</v>
      </c>
      <c r="G9" s="14">
        <v>0</v>
      </c>
      <c r="H9" s="30"/>
    </row>
    <row r="10" spans="1:8" ht="19.5" customHeight="1">
      <c r="A10" s="31" t="s">
        <v>142</v>
      </c>
      <c r="B10" s="31" t="s">
        <v>147</v>
      </c>
      <c r="C10" s="14">
        <f t="shared" si="0"/>
        <v>1130.49</v>
      </c>
      <c r="D10" s="14"/>
      <c r="E10" s="14">
        <v>0</v>
      </c>
      <c r="F10" s="14">
        <v>0</v>
      </c>
      <c r="G10" s="14">
        <v>1130.49</v>
      </c>
      <c r="H10" s="30"/>
    </row>
    <row r="11" spans="1:8" ht="19.5" customHeight="1">
      <c r="A11" s="31" t="s">
        <v>143</v>
      </c>
      <c r="B11" s="31" t="s">
        <v>148</v>
      </c>
      <c r="C11" s="14">
        <f t="shared" si="0"/>
        <v>787</v>
      </c>
      <c r="D11" s="14"/>
      <c r="E11" s="14">
        <v>0</v>
      </c>
      <c r="F11" s="14">
        <v>0</v>
      </c>
      <c r="G11" s="14">
        <v>787</v>
      </c>
      <c r="H11" s="30"/>
    </row>
    <row r="12" spans="1:8" ht="19.5" customHeight="1">
      <c r="A12" s="31" t="s">
        <v>144</v>
      </c>
      <c r="B12" s="31" t="s">
        <v>149</v>
      </c>
      <c r="C12" s="14">
        <f t="shared" si="0"/>
        <v>135</v>
      </c>
      <c r="D12" s="14"/>
      <c r="E12" s="14">
        <v>0</v>
      </c>
      <c r="F12" s="14">
        <v>0</v>
      </c>
      <c r="G12" s="14">
        <v>135</v>
      </c>
      <c r="H12" s="30"/>
    </row>
    <row r="13" spans="1:8" ht="19.5" customHeight="1">
      <c r="A13" s="31" t="s">
        <v>145</v>
      </c>
      <c r="B13" s="31" t="s">
        <v>150</v>
      </c>
      <c r="C13" s="14">
        <f t="shared" si="0"/>
        <v>44.01</v>
      </c>
      <c r="D13" s="14">
        <f t="shared" si="1"/>
        <v>44.01</v>
      </c>
      <c r="E13" s="14">
        <v>43.29</v>
      </c>
      <c r="F13" s="14">
        <v>0.72</v>
      </c>
      <c r="G13" s="14">
        <v>0</v>
      </c>
      <c r="H13" s="30"/>
    </row>
    <row r="14" spans="1:8" ht="19.5" customHeight="1">
      <c r="A14" s="31" t="s">
        <v>146</v>
      </c>
      <c r="B14" s="31" t="s">
        <v>151</v>
      </c>
      <c r="C14" s="14">
        <f t="shared" si="0"/>
        <v>209.54</v>
      </c>
      <c r="D14" s="14"/>
      <c r="E14" s="14">
        <v>0</v>
      </c>
      <c r="F14" s="14">
        <v>0</v>
      </c>
      <c r="G14" s="14">
        <v>209.54</v>
      </c>
      <c r="H14" s="30"/>
    </row>
    <row r="15" spans="1:8" ht="19.5" customHeight="1">
      <c r="A15" s="31" t="s">
        <v>152</v>
      </c>
      <c r="B15" s="31" t="s">
        <v>153</v>
      </c>
      <c r="C15" s="14">
        <f t="shared" si="0"/>
        <v>40</v>
      </c>
      <c r="D15" s="14"/>
      <c r="E15" s="14">
        <v>0</v>
      </c>
      <c r="F15" s="14">
        <v>0</v>
      </c>
      <c r="G15" s="14">
        <f>SUM(G16)</f>
        <v>40</v>
      </c>
      <c r="H15" s="30"/>
    </row>
    <row r="16" spans="1:8" ht="19.5" customHeight="1">
      <c r="A16" s="31" t="s">
        <v>154</v>
      </c>
      <c r="B16" s="31" t="s">
        <v>155</v>
      </c>
      <c r="C16" s="14">
        <f t="shared" si="0"/>
        <v>40</v>
      </c>
      <c r="D16" s="14"/>
      <c r="E16" s="14">
        <v>0</v>
      </c>
      <c r="F16" s="14">
        <v>0</v>
      </c>
      <c r="G16" s="14">
        <f>SUM(G17)</f>
        <v>40</v>
      </c>
      <c r="H16" s="30"/>
    </row>
    <row r="17" spans="1:8" ht="19.5" customHeight="1">
      <c r="A17" s="31" t="s">
        <v>157</v>
      </c>
      <c r="B17" s="31" t="s">
        <v>156</v>
      </c>
      <c r="C17" s="14">
        <f t="shared" si="0"/>
        <v>40</v>
      </c>
      <c r="D17" s="14"/>
      <c r="E17" s="14">
        <v>0</v>
      </c>
      <c r="F17" s="14">
        <v>0</v>
      </c>
      <c r="G17" s="14">
        <v>40</v>
      </c>
      <c r="H17" s="30"/>
    </row>
    <row r="18" spans="1:8" ht="19.5" customHeight="1">
      <c r="A18" s="31" t="s">
        <v>133</v>
      </c>
      <c r="B18" s="31" t="s">
        <v>168</v>
      </c>
      <c r="C18" s="14">
        <f t="shared" si="0"/>
        <v>732.37</v>
      </c>
      <c r="D18" s="14">
        <f t="shared" si="1"/>
        <v>732.37</v>
      </c>
      <c r="E18" s="14">
        <f>SUM(E19)</f>
        <v>724.17</v>
      </c>
      <c r="F18" s="14">
        <f>SUM(F19)</f>
        <v>8.2</v>
      </c>
      <c r="G18" s="14">
        <v>0</v>
      </c>
      <c r="H18" s="30"/>
    </row>
    <row r="19" spans="1:8" ht="19.5" customHeight="1">
      <c r="A19" s="31" t="s">
        <v>158</v>
      </c>
      <c r="B19" s="31" t="s">
        <v>169</v>
      </c>
      <c r="C19" s="14">
        <f t="shared" si="0"/>
        <v>732.37</v>
      </c>
      <c r="D19" s="14">
        <f t="shared" si="1"/>
        <v>732.37</v>
      </c>
      <c r="E19" s="14">
        <f>SUM(E20:E23)</f>
        <v>724.17</v>
      </c>
      <c r="F19" s="14">
        <f>SUM(F20:F23)</f>
        <v>8.2</v>
      </c>
      <c r="G19" s="14">
        <v>0</v>
      </c>
      <c r="H19" s="30"/>
    </row>
    <row r="20" spans="1:8" ht="19.5" customHeight="1">
      <c r="A20" s="31" t="s">
        <v>160</v>
      </c>
      <c r="B20" s="31" t="s">
        <v>170</v>
      </c>
      <c r="C20" s="14">
        <f t="shared" si="0"/>
        <v>693.6700000000001</v>
      </c>
      <c r="D20" s="14">
        <f t="shared" si="1"/>
        <v>693.6700000000001</v>
      </c>
      <c r="E20" s="14">
        <v>685.47</v>
      </c>
      <c r="F20" s="14">
        <v>8.2</v>
      </c>
      <c r="G20" s="14">
        <v>0</v>
      </c>
      <c r="H20" s="30"/>
    </row>
    <row r="21" spans="1:8" ht="19.5" customHeight="1">
      <c r="A21" s="31" t="s">
        <v>159</v>
      </c>
      <c r="B21" s="31" t="s">
        <v>171</v>
      </c>
      <c r="C21" s="14">
        <f t="shared" si="0"/>
        <v>2.81</v>
      </c>
      <c r="D21" s="14">
        <f t="shared" si="1"/>
        <v>2.81</v>
      </c>
      <c r="E21" s="14">
        <v>2.81</v>
      </c>
      <c r="F21" s="14">
        <v>0</v>
      </c>
      <c r="G21" s="14">
        <v>0</v>
      </c>
      <c r="H21" s="30"/>
    </row>
    <row r="22" spans="1:8" ht="19.5" customHeight="1">
      <c r="A22" s="31" t="s">
        <v>161</v>
      </c>
      <c r="B22" s="31" t="s">
        <v>172</v>
      </c>
      <c r="C22" s="14">
        <f t="shared" si="0"/>
        <v>0.72</v>
      </c>
      <c r="D22" s="14">
        <f t="shared" si="1"/>
        <v>0.72</v>
      </c>
      <c r="E22" s="14">
        <v>0.72</v>
      </c>
      <c r="F22" s="14">
        <v>0</v>
      </c>
      <c r="G22" s="14">
        <v>0</v>
      </c>
      <c r="H22" s="30"/>
    </row>
    <row r="23" spans="1:8" ht="19.5" customHeight="1">
      <c r="A23" s="31" t="s">
        <v>162</v>
      </c>
      <c r="B23" s="31" t="s">
        <v>173</v>
      </c>
      <c r="C23" s="14">
        <f t="shared" si="0"/>
        <v>35.17</v>
      </c>
      <c r="D23" s="14">
        <f t="shared" si="1"/>
        <v>35.17</v>
      </c>
      <c r="E23" s="14">
        <v>35.17</v>
      </c>
      <c r="F23" s="14">
        <v>0</v>
      </c>
      <c r="G23" s="14">
        <v>0</v>
      </c>
      <c r="H23" s="30"/>
    </row>
    <row r="24" spans="1:8" ht="19.5" customHeight="1">
      <c r="A24" s="31" t="s">
        <v>134</v>
      </c>
      <c r="B24" s="31" t="s">
        <v>136</v>
      </c>
      <c r="C24" s="14">
        <f t="shared" si="0"/>
        <v>399.96</v>
      </c>
      <c r="D24" s="14">
        <f t="shared" si="1"/>
        <v>399.96</v>
      </c>
      <c r="E24" s="14">
        <f>SUM(E25)</f>
        <v>396.82</v>
      </c>
      <c r="F24" s="14">
        <f>SUM(F25)</f>
        <v>3.14</v>
      </c>
      <c r="G24" s="14">
        <v>0</v>
      </c>
      <c r="H24" s="30"/>
    </row>
    <row r="25" spans="1:8" ht="19.5" customHeight="1">
      <c r="A25" s="31" t="s">
        <v>163</v>
      </c>
      <c r="B25" s="31" t="s">
        <v>174</v>
      </c>
      <c r="C25" s="14">
        <f t="shared" si="0"/>
        <v>399.96</v>
      </c>
      <c r="D25" s="14">
        <f>SUM(E25:F25)</f>
        <v>399.96</v>
      </c>
      <c r="E25" s="14">
        <f>SUM(E26:E27)</f>
        <v>396.82</v>
      </c>
      <c r="F25" s="14">
        <f>SUM(F26:F27)</f>
        <v>3.14</v>
      </c>
      <c r="G25" s="14">
        <v>0</v>
      </c>
      <c r="H25" s="30"/>
    </row>
    <row r="26" spans="1:8" ht="19.5" customHeight="1">
      <c r="A26" s="31" t="s">
        <v>164</v>
      </c>
      <c r="B26" s="31" t="s">
        <v>175</v>
      </c>
      <c r="C26" s="14">
        <f t="shared" si="0"/>
        <v>370</v>
      </c>
      <c r="D26" s="14">
        <f t="shared" si="1"/>
        <v>370</v>
      </c>
      <c r="E26" s="14">
        <v>366.86</v>
      </c>
      <c r="F26" s="14">
        <v>3.14</v>
      </c>
      <c r="G26" s="14">
        <v>0</v>
      </c>
      <c r="H26" s="30"/>
    </row>
    <row r="27" spans="1:8" ht="19.5" customHeight="1">
      <c r="A27" s="31" t="s">
        <v>165</v>
      </c>
      <c r="B27" s="31" t="s">
        <v>176</v>
      </c>
      <c r="C27" s="14">
        <f t="shared" si="0"/>
        <v>29.96</v>
      </c>
      <c r="D27" s="14">
        <f t="shared" si="1"/>
        <v>29.96</v>
      </c>
      <c r="E27" s="14">
        <v>29.96</v>
      </c>
      <c r="F27" s="14">
        <v>0</v>
      </c>
      <c r="G27" s="14">
        <v>0</v>
      </c>
      <c r="H27" s="30"/>
    </row>
    <row r="28" spans="1:8" ht="19.5" customHeight="1">
      <c r="A28" s="31" t="s">
        <v>135</v>
      </c>
      <c r="B28" s="31" t="s">
        <v>137</v>
      </c>
      <c r="C28" s="14">
        <f t="shared" si="0"/>
        <v>134.33</v>
      </c>
      <c r="D28" s="14">
        <f t="shared" si="1"/>
        <v>134.33</v>
      </c>
      <c r="E28" s="14">
        <f>SUM(E29)</f>
        <v>134.33</v>
      </c>
      <c r="F28" s="14">
        <v>0</v>
      </c>
      <c r="G28" s="14">
        <v>0</v>
      </c>
      <c r="H28" s="30"/>
    </row>
    <row r="29" spans="1:8" ht="19.5" customHeight="1">
      <c r="A29" s="31" t="s">
        <v>166</v>
      </c>
      <c r="B29" s="31" t="s">
        <v>177</v>
      </c>
      <c r="C29" s="14">
        <f t="shared" si="0"/>
        <v>134.33</v>
      </c>
      <c r="D29" s="14">
        <f t="shared" si="1"/>
        <v>134.33</v>
      </c>
      <c r="E29" s="14">
        <f>SUM(E30)</f>
        <v>134.33</v>
      </c>
      <c r="F29" s="14">
        <v>0</v>
      </c>
      <c r="G29" s="14">
        <v>0</v>
      </c>
      <c r="H29" s="30"/>
    </row>
    <row r="30" spans="1:8" ht="19.5" customHeight="1">
      <c r="A30" s="31" t="s">
        <v>167</v>
      </c>
      <c r="B30" s="31" t="s">
        <v>178</v>
      </c>
      <c r="C30" s="14">
        <f t="shared" si="0"/>
        <v>134.33</v>
      </c>
      <c r="D30" s="14">
        <f t="shared" si="1"/>
        <v>134.33</v>
      </c>
      <c r="E30" s="14">
        <v>134.33</v>
      </c>
      <c r="F30" s="14">
        <v>0</v>
      </c>
      <c r="G30" s="14">
        <v>0</v>
      </c>
      <c r="H30" s="30"/>
    </row>
    <row r="31" spans="1:8" ht="15.75" customHeight="1">
      <c r="A31" s="76" t="s">
        <v>94</v>
      </c>
      <c r="B31" s="76"/>
      <c r="C31" s="76"/>
      <c r="D31" s="76"/>
      <c r="E31" s="76"/>
      <c r="F31" s="76"/>
      <c r="G31" s="76"/>
      <c r="H31" s="76"/>
    </row>
  </sheetData>
  <sheetProtection/>
  <mergeCells count="7">
    <mergeCell ref="A1:H1"/>
    <mergeCell ref="A4:B4"/>
    <mergeCell ref="D4:F4"/>
    <mergeCell ref="A31:H31"/>
    <mergeCell ref="C4:C5"/>
    <mergeCell ref="G4:G5"/>
    <mergeCell ref="H4:H5"/>
  </mergeCells>
  <printOptions horizontalCentered="1"/>
  <pageMargins left="0.75" right="0.75" top="0.79" bottom="0.29" header="0" footer="0"/>
  <pageSetup fitToHeight="1000"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F36"/>
  <sheetViews>
    <sheetView showGridLines="0" showZeros="0" view="pageBreakPreview" zoomScaleSheetLayoutView="100" zoomScalePageLayoutView="0" workbookViewId="0" topLeftCell="A1">
      <selection activeCell="E24" sqref="E24"/>
    </sheetView>
  </sheetViews>
  <sheetFormatPr defaultColWidth="9.16015625" defaultRowHeight="12.75" customHeight="1"/>
  <cols>
    <col min="1" max="1" width="11.83203125" style="0" customWidth="1"/>
    <col min="2" max="2" width="29.16015625" style="0" customWidth="1"/>
    <col min="3" max="3" width="26.33203125" style="0" customWidth="1"/>
    <col min="4" max="5" width="27.83203125" style="0" customWidth="1"/>
    <col min="6" max="6" width="21.33203125" style="0" customWidth="1"/>
  </cols>
  <sheetData>
    <row r="1" spans="1:6" ht="28.5" customHeight="1">
      <c r="A1" s="95" t="s">
        <v>95</v>
      </c>
      <c r="B1" s="95"/>
      <c r="C1" s="95"/>
      <c r="D1" s="95"/>
      <c r="E1" s="95"/>
      <c r="F1" s="95"/>
    </row>
    <row r="2" spans="1:6" ht="12" customHeight="1">
      <c r="A2" s="28"/>
      <c r="B2" s="28"/>
      <c r="C2" s="28"/>
      <c r="D2" s="28"/>
      <c r="E2" s="28"/>
      <c r="F2" s="23" t="s">
        <v>96</v>
      </c>
    </row>
    <row r="3" spans="1:6" ht="22.5" customHeight="1">
      <c r="A3" s="63" t="s">
        <v>131</v>
      </c>
      <c r="B3" s="63"/>
      <c r="C3" s="24"/>
      <c r="D3" s="24"/>
      <c r="E3" s="24"/>
      <c r="F3" s="25" t="s">
        <v>3</v>
      </c>
    </row>
    <row r="4" spans="1:6" ht="19.5" customHeight="1">
      <c r="A4" s="89" t="s">
        <v>6</v>
      </c>
      <c r="B4" s="89"/>
      <c r="C4" s="93" t="s">
        <v>41</v>
      </c>
      <c r="D4" s="93" t="s">
        <v>89</v>
      </c>
      <c r="E4" s="93" t="s">
        <v>90</v>
      </c>
      <c r="F4" s="93" t="s">
        <v>87</v>
      </c>
    </row>
    <row r="5" spans="1:6" ht="29.25" customHeight="1">
      <c r="A5" s="6" t="s">
        <v>97</v>
      </c>
      <c r="B5" s="6" t="s">
        <v>60</v>
      </c>
      <c r="C5" s="94"/>
      <c r="D5" s="94"/>
      <c r="E5" s="94"/>
      <c r="F5" s="94"/>
    </row>
    <row r="6" spans="1:6" ht="19.5" customHeight="1">
      <c r="A6" s="96" t="s">
        <v>61</v>
      </c>
      <c r="B6" s="97"/>
      <c r="C6" s="7">
        <f>D6+E6</f>
        <v>3675.83</v>
      </c>
      <c r="D6" s="99">
        <f>D7+D27</f>
        <v>2770.17</v>
      </c>
      <c r="E6" s="101">
        <f>E13</f>
        <v>905.6600000000001</v>
      </c>
      <c r="F6" s="7"/>
    </row>
    <row r="7" spans="1:6" ht="19.5" customHeight="1">
      <c r="A7" s="29" t="s">
        <v>98</v>
      </c>
      <c r="B7" s="29" t="s">
        <v>99</v>
      </c>
      <c r="C7" s="7">
        <f aca="true" t="shared" si="0" ref="C7:C35">D7+E7</f>
        <v>1674.37</v>
      </c>
      <c r="D7" s="14">
        <f>SUM(D8:D12)</f>
        <v>1674.37</v>
      </c>
      <c r="E7" s="14"/>
      <c r="F7" s="30"/>
    </row>
    <row r="8" spans="1:6" ht="19.5" customHeight="1">
      <c r="A8" s="29" t="s">
        <v>100</v>
      </c>
      <c r="B8" s="29" t="s">
        <v>101</v>
      </c>
      <c r="C8" s="7">
        <f t="shared" si="0"/>
        <v>852.6</v>
      </c>
      <c r="D8" s="14">
        <v>852.6</v>
      </c>
      <c r="E8" s="14"/>
      <c r="F8" s="30"/>
    </row>
    <row r="9" spans="1:6" ht="19.5" customHeight="1">
      <c r="A9" s="29" t="s">
        <v>102</v>
      </c>
      <c r="B9" s="29" t="s">
        <v>103</v>
      </c>
      <c r="C9" s="7">
        <f t="shared" si="0"/>
        <v>560.85</v>
      </c>
      <c r="D9" s="14">
        <v>560.85</v>
      </c>
      <c r="E9" s="14"/>
      <c r="F9" s="30"/>
    </row>
    <row r="10" spans="1:6" ht="19.5" customHeight="1">
      <c r="A10" s="29" t="s">
        <v>201</v>
      </c>
      <c r="B10" s="29" t="s">
        <v>179</v>
      </c>
      <c r="C10" s="7">
        <f t="shared" si="0"/>
        <v>126.8</v>
      </c>
      <c r="D10" s="14">
        <v>126.8</v>
      </c>
      <c r="E10" s="14"/>
      <c r="F10" s="30"/>
    </row>
    <row r="11" spans="1:6" ht="19.5" customHeight="1">
      <c r="A11" s="29" t="s">
        <v>202</v>
      </c>
      <c r="B11" s="29" t="s">
        <v>180</v>
      </c>
      <c r="C11" s="7">
        <f t="shared" si="0"/>
        <v>119.01</v>
      </c>
      <c r="D11" s="14">
        <v>119.01</v>
      </c>
      <c r="E11" s="14"/>
      <c r="F11" s="30"/>
    </row>
    <row r="12" spans="1:6" ht="19.5" customHeight="1">
      <c r="A12" s="29" t="s">
        <v>203</v>
      </c>
      <c r="B12" s="29" t="s">
        <v>181</v>
      </c>
      <c r="C12" s="7">
        <f t="shared" si="0"/>
        <v>15.11</v>
      </c>
      <c r="D12" s="14">
        <v>15.11</v>
      </c>
      <c r="E12" s="14"/>
      <c r="F12" s="30"/>
    </row>
    <row r="13" spans="1:6" ht="19.5" customHeight="1">
      <c r="A13" s="29" t="s">
        <v>104</v>
      </c>
      <c r="B13" s="29" t="s">
        <v>105</v>
      </c>
      <c r="C13" s="7">
        <f t="shared" si="0"/>
        <v>905.6600000000001</v>
      </c>
      <c r="D13" s="14"/>
      <c r="E13" s="14">
        <f>SUM(E14:E26)</f>
        <v>905.6600000000001</v>
      </c>
      <c r="F13" s="30"/>
    </row>
    <row r="14" spans="1:6" ht="19.5" customHeight="1">
      <c r="A14" s="29" t="s">
        <v>106</v>
      </c>
      <c r="B14" s="29" t="s">
        <v>107</v>
      </c>
      <c r="C14" s="7">
        <f t="shared" si="0"/>
        <v>58.3</v>
      </c>
      <c r="D14" s="14"/>
      <c r="E14" s="14">
        <v>58.3</v>
      </c>
      <c r="F14" s="30"/>
    </row>
    <row r="15" spans="1:6" ht="19.5" customHeight="1">
      <c r="A15" s="29" t="s">
        <v>108</v>
      </c>
      <c r="B15" s="29" t="s">
        <v>109</v>
      </c>
      <c r="C15" s="7">
        <f t="shared" si="0"/>
        <v>4.32</v>
      </c>
      <c r="D15" s="14"/>
      <c r="E15" s="14">
        <v>4.32</v>
      </c>
      <c r="F15" s="30"/>
    </row>
    <row r="16" spans="1:6" ht="19.5" customHeight="1">
      <c r="A16" s="29" t="s">
        <v>205</v>
      </c>
      <c r="B16" s="29" t="s">
        <v>182</v>
      </c>
      <c r="C16" s="7">
        <f t="shared" si="0"/>
        <v>65.85</v>
      </c>
      <c r="D16" s="14"/>
      <c r="E16" s="14">
        <v>65.85</v>
      </c>
      <c r="F16" s="30"/>
    </row>
    <row r="17" spans="1:6" ht="19.5" customHeight="1">
      <c r="A17" s="29" t="s">
        <v>214</v>
      </c>
      <c r="B17" s="29" t="s">
        <v>183</v>
      </c>
      <c r="C17" s="7">
        <f t="shared" si="0"/>
        <v>33.98</v>
      </c>
      <c r="D17" s="14"/>
      <c r="E17" s="14">
        <v>33.98</v>
      </c>
      <c r="F17" s="30"/>
    </row>
    <row r="18" spans="1:6" ht="19.5" customHeight="1">
      <c r="A18" s="29" t="s">
        <v>206</v>
      </c>
      <c r="B18" s="29" t="s">
        <v>184</v>
      </c>
      <c r="C18" s="7">
        <f t="shared" si="0"/>
        <v>101.43</v>
      </c>
      <c r="D18" s="14"/>
      <c r="E18" s="14">
        <v>101.43</v>
      </c>
      <c r="F18" s="30"/>
    </row>
    <row r="19" spans="1:6" ht="19.5" customHeight="1">
      <c r="A19" s="29" t="s">
        <v>207</v>
      </c>
      <c r="B19" s="29" t="s">
        <v>185</v>
      </c>
      <c r="C19" s="7">
        <f t="shared" si="0"/>
        <v>181.55</v>
      </c>
      <c r="D19" s="14"/>
      <c r="E19" s="14">
        <v>181.55</v>
      </c>
      <c r="F19" s="30"/>
    </row>
    <row r="20" spans="1:6" ht="19.5" customHeight="1">
      <c r="A20" s="29" t="s">
        <v>208</v>
      </c>
      <c r="B20" s="29" t="s">
        <v>186</v>
      </c>
      <c r="C20" s="7">
        <f t="shared" si="0"/>
        <v>51.11</v>
      </c>
      <c r="D20" s="14"/>
      <c r="E20" s="14">
        <v>51.11</v>
      </c>
      <c r="F20" s="30"/>
    </row>
    <row r="21" spans="1:6" ht="19.5" customHeight="1">
      <c r="A21" s="29" t="s">
        <v>209</v>
      </c>
      <c r="B21" s="29" t="s">
        <v>187</v>
      </c>
      <c r="C21" s="7">
        <f t="shared" si="0"/>
        <v>22.34</v>
      </c>
      <c r="D21" s="14"/>
      <c r="E21" s="14">
        <v>22.34</v>
      </c>
      <c r="F21" s="30"/>
    </row>
    <row r="22" spans="1:6" ht="19.5" customHeight="1">
      <c r="A22" s="29" t="s">
        <v>210</v>
      </c>
      <c r="B22" s="29" t="s">
        <v>188</v>
      </c>
      <c r="C22" s="100">
        <f>D22+E22</f>
        <v>21.34</v>
      </c>
      <c r="D22" s="14"/>
      <c r="E22" s="14">
        <v>21.34</v>
      </c>
      <c r="F22" s="30"/>
    </row>
    <row r="23" spans="1:6" ht="19.5" customHeight="1">
      <c r="A23" s="29" t="s">
        <v>211</v>
      </c>
      <c r="B23" s="29" t="s">
        <v>189</v>
      </c>
      <c r="C23" s="7">
        <f t="shared" si="0"/>
        <v>27.82</v>
      </c>
      <c r="D23" s="14"/>
      <c r="E23" s="14">
        <v>27.82</v>
      </c>
      <c r="F23" s="30"/>
    </row>
    <row r="24" spans="1:6" ht="19.5" customHeight="1">
      <c r="A24" s="29" t="s">
        <v>212</v>
      </c>
      <c r="B24" s="29" t="s">
        <v>120</v>
      </c>
      <c r="C24" s="7">
        <f t="shared" si="0"/>
        <v>167.88</v>
      </c>
      <c r="D24" s="14"/>
      <c r="E24" s="14">
        <v>167.88</v>
      </c>
      <c r="F24" s="30"/>
    </row>
    <row r="25" spans="1:6" ht="19.5" customHeight="1">
      <c r="A25" s="29" t="s">
        <v>213</v>
      </c>
      <c r="B25" s="29" t="s">
        <v>190</v>
      </c>
      <c r="C25" s="7">
        <f t="shared" si="0"/>
        <v>169.24</v>
      </c>
      <c r="D25" s="14"/>
      <c r="E25" s="14">
        <v>169.24</v>
      </c>
      <c r="F25" s="30"/>
    </row>
    <row r="26" spans="1:6" ht="19.5" customHeight="1">
      <c r="A26" s="29" t="s">
        <v>204</v>
      </c>
      <c r="B26" s="29" t="s">
        <v>191</v>
      </c>
      <c r="C26" s="7">
        <f t="shared" si="0"/>
        <v>0.5</v>
      </c>
      <c r="D26" s="14"/>
      <c r="E26" s="14">
        <v>0.5</v>
      </c>
      <c r="F26" s="30"/>
    </row>
    <row r="27" spans="1:6" ht="19.5" customHeight="1">
      <c r="A27" s="29" t="s">
        <v>215</v>
      </c>
      <c r="B27" s="29" t="s">
        <v>192</v>
      </c>
      <c r="C27" s="7">
        <f t="shared" si="0"/>
        <v>1095.8000000000002</v>
      </c>
      <c r="D27" s="14">
        <f>SUM(D28:D35)</f>
        <v>1095.8000000000002</v>
      </c>
      <c r="E27" s="14"/>
      <c r="F27" s="30"/>
    </row>
    <row r="28" spans="1:6" ht="19.5" customHeight="1">
      <c r="A28" s="29" t="s">
        <v>216</v>
      </c>
      <c r="B28" s="29" t="s">
        <v>193</v>
      </c>
      <c r="C28" s="7">
        <f t="shared" si="0"/>
        <v>83.39</v>
      </c>
      <c r="D28" s="14">
        <v>83.39</v>
      </c>
      <c r="E28" s="14"/>
      <c r="F28" s="30"/>
    </row>
    <row r="29" spans="1:6" ht="19.5" customHeight="1">
      <c r="A29" s="29" t="s">
        <v>217</v>
      </c>
      <c r="B29" s="29" t="s">
        <v>194</v>
      </c>
      <c r="C29" s="7">
        <f t="shared" si="0"/>
        <v>631.46</v>
      </c>
      <c r="D29" s="14">
        <v>631.46</v>
      </c>
      <c r="E29" s="14"/>
      <c r="F29" s="30"/>
    </row>
    <row r="30" spans="1:6" ht="19.5" customHeight="1">
      <c r="A30" s="29" t="s">
        <v>218</v>
      </c>
      <c r="B30" s="29" t="s">
        <v>195</v>
      </c>
      <c r="C30" s="7">
        <f t="shared" si="0"/>
        <v>26.32</v>
      </c>
      <c r="D30" s="14">
        <v>26.32</v>
      </c>
      <c r="E30" s="14"/>
      <c r="F30" s="30"/>
    </row>
    <row r="31" spans="1:6" ht="19.5" customHeight="1">
      <c r="A31" s="29" t="s">
        <v>219</v>
      </c>
      <c r="B31" s="29" t="s">
        <v>196</v>
      </c>
      <c r="C31" s="7">
        <f t="shared" si="0"/>
        <v>7.35</v>
      </c>
      <c r="D31" s="14">
        <v>7.35</v>
      </c>
      <c r="E31" s="14"/>
      <c r="F31" s="30"/>
    </row>
    <row r="32" spans="1:6" ht="19.5" customHeight="1">
      <c r="A32" s="29" t="s">
        <v>223</v>
      </c>
      <c r="B32" s="29" t="s">
        <v>197</v>
      </c>
      <c r="C32" s="7">
        <f t="shared" si="0"/>
        <v>153.56</v>
      </c>
      <c r="D32" s="14">
        <v>153.56</v>
      </c>
      <c r="E32" s="14"/>
      <c r="F32" s="30"/>
    </row>
    <row r="33" spans="1:6" ht="19.5" customHeight="1">
      <c r="A33" s="29" t="s">
        <v>220</v>
      </c>
      <c r="B33" s="29" t="s">
        <v>198</v>
      </c>
      <c r="C33" s="7">
        <f t="shared" si="0"/>
        <v>150.46</v>
      </c>
      <c r="D33" s="14">
        <v>150.46</v>
      </c>
      <c r="E33" s="14"/>
      <c r="F33" s="30"/>
    </row>
    <row r="34" spans="1:6" ht="19.5" customHeight="1">
      <c r="A34" s="29" t="s">
        <v>221</v>
      </c>
      <c r="B34" s="29" t="s">
        <v>199</v>
      </c>
      <c r="C34" s="7">
        <f t="shared" si="0"/>
        <v>26.3</v>
      </c>
      <c r="D34" s="14">
        <v>26.3</v>
      </c>
      <c r="E34" s="14"/>
      <c r="F34" s="30"/>
    </row>
    <row r="35" spans="1:6" ht="19.5" customHeight="1">
      <c r="A35" s="29" t="s">
        <v>222</v>
      </c>
      <c r="B35" s="29" t="s">
        <v>200</v>
      </c>
      <c r="C35" s="7">
        <f t="shared" si="0"/>
        <v>16.96</v>
      </c>
      <c r="D35" s="14">
        <v>16.96</v>
      </c>
      <c r="E35" s="14"/>
      <c r="F35" s="30"/>
    </row>
    <row r="36" spans="1:6" ht="20.25" customHeight="1">
      <c r="A36" s="76" t="s">
        <v>110</v>
      </c>
      <c r="B36" s="76"/>
      <c r="C36" s="76"/>
      <c r="D36" s="76"/>
      <c r="E36" s="76"/>
      <c r="F36" s="76"/>
    </row>
  </sheetData>
  <sheetProtection/>
  <mergeCells count="8">
    <mergeCell ref="A1:F1"/>
    <mergeCell ref="A4:B4"/>
    <mergeCell ref="A6:B6"/>
    <mergeCell ref="A36:F36"/>
    <mergeCell ref="C4:C5"/>
    <mergeCell ref="D4:D5"/>
    <mergeCell ref="E4:E5"/>
    <mergeCell ref="F4:F5"/>
  </mergeCells>
  <printOptions horizontalCentered="1"/>
  <pageMargins left="0.7480314960629921" right="0.7480314960629921" top="0.7874015748031497" bottom="0.2755905511811024" header="0" footer="0"/>
  <pageSetup fitToHeight="1000"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dimension ref="A1:K9"/>
  <sheetViews>
    <sheetView showGridLines="0" showZeros="0" view="pageBreakPreview" zoomScaleSheetLayoutView="100" zoomScalePageLayoutView="0" workbookViewId="0" topLeftCell="A1">
      <selection activeCell="A9" sqref="A9:H9"/>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98" t="s">
        <v>111</v>
      </c>
      <c r="B1" s="98"/>
      <c r="C1" s="98"/>
      <c r="D1" s="98"/>
      <c r="E1" s="98"/>
      <c r="F1" s="98"/>
      <c r="G1" s="98"/>
      <c r="H1" s="98"/>
      <c r="I1" s="27"/>
      <c r="J1" s="27"/>
      <c r="K1" s="27"/>
    </row>
    <row r="2" spans="1:11" ht="27.75" customHeight="1">
      <c r="A2" s="22"/>
      <c r="B2" s="22"/>
      <c r="C2" s="22"/>
      <c r="D2" s="22"/>
      <c r="E2" s="22"/>
      <c r="F2" s="22"/>
      <c r="G2" s="22"/>
      <c r="H2" s="23" t="s">
        <v>112</v>
      </c>
      <c r="I2" s="27"/>
      <c r="J2" s="27"/>
      <c r="K2" s="27"/>
    </row>
    <row r="3" spans="1:10" ht="14.25" customHeight="1">
      <c r="A3" s="63" t="s">
        <v>131</v>
      </c>
      <c r="B3" s="63"/>
      <c r="C3" s="24"/>
      <c r="D3" s="24"/>
      <c r="E3" s="24"/>
      <c r="F3" s="24"/>
      <c r="G3" s="24"/>
      <c r="H3" s="25" t="s">
        <v>3</v>
      </c>
      <c r="I3" s="24"/>
      <c r="J3" s="24"/>
    </row>
    <row r="4" spans="1:8" ht="25.5" customHeight="1">
      <c r="A4" s="81" t="s">
        <v>113</v>
      </c>
      <c r="B4" s="81"/>
      <c r="C4" s="81"/>
      <c r="D4" s="81"/>
      <c r="E4" s="81"/>
      <c r="F4" s="81"/>
      <c r="G4" s="81" t="s">
        <v>114</v>
      </c>
      <c r="H4" s="81" t="s">
        <v>115</v>
      </c>
    </row>
    <row r="5" spans="1:8" ht="23.25" customHeight="1">
      <c r="A5" s="81" t="s">
        <v>88</v>
      </c>
      <c r="B5" s="81" t="s">
        <v>116</v>
      </c>
      <c r="C5" s="81" t="s">
        <v>117</v>
      </c>
      <c r="D5" s="81" t="s">
        <v>118</v>
      </c>
      <c r="E5" s="81"/>
      <c r="F5" s="81"/>
      <c r="G5" s="81"/>
      <c r="H5" s="81"/>
    </row>
    <row r="6" spans="1:8" ht="38.25" customHeight="1">
      <c r="A6" s="81"/>
      <c r="B6" s="81"/>
      <c r="C6" s="81"/>
      <c r="D6" s="6" t="s">
        <v>88</v>
      </c>
      <c r="E6" s="6" t="s">
        <v>119</v>
      </c>
      <c r="F6" s="6" t="s">
        <v>120</v>
      </c>
      <c r="G6" s="81"/>
      <c r="H6" s="81"/>
    </row>
    <row r="7" spans="1:8" ht="19.5" customHeight="1">
      <c r="A7" s="10">
        <v>1</v>
      </c>
      <c r="B7" s="10">
        <v>2</v>
      </c>
      <c r="C7" s="10">
        <v>3</v>
      </c>
      <c r="D7" s="10">
        <v>4</v>
      </c>
      <c r="E7" s="10">
        <v>5</v>
      </c>
      <c r="F7" s="10">
        <v>6</v>
      </c>
      <c r="G7" s="10">
        <v>7</v>
      </c>
      <c r="H7" s="10">
        <v>8</v>
      </c>
    </row>
    <row r="8" spans="1:8" ht="19.5" customHeight="1">
      <c r="A8" s="14">
        <f>SUM(B8:D8)</f>
        <v>369.99</v>
      </c>
      <c r="B8" s="14">
        <v>79.53</v>
      </c>
      <c r="C8" s="14">
        <v>31.75</v>
      </c>
      <c r="D8" s="14">
        <f>SUM(E8:F8)</f>
        <v>258.71</v>
      </c>
      <c r="E8" s="14">
        <v>90.83</v>
      </c>
      <c r="F8" s="14">
        <v>167.88</v>
      </c>
      <c r="G8" s="14">
        <v>787</v>
      </c>
      <c r="H8" s="14">
        <v>91.01</v>
      </c>
    </row>
    <row r="9" spans="1:8" ht="20.25" customHeight="1">
      <c r="A9" s="76" t="s">
        <v>121</v>
      </c>
      <c r="B9" s="76"/>
      <c r="C9" s="76"/>
      <c r="D9" s="76"/>
      <c r="E9" s="76"/>
      <c r="F9" s="76"/>
      <c r="G9" s="76"/>
      <c r="H9" s="76"/>
    </row>
  </sheetData>
  <sheetProtection/>
  <mergeCells count="9">
    <mergeCell ref="A1:H1"/>
    <mergeCell ref="A4:F4"/>
    <mergeCell ref="D5:F5"/>
    <mergeCell ref="A9:H9"/>
    <mergeCell ref="A5:A6"/>
    <mergeCell ref="B5:B6"/>
    <mergeCell ref="C5:C6"/>
    <mergeCell ref="G4:G6"/>
    <mergeCell ref="H4:H6"/>
  </mergeCells>
  <printOptions horizontalCentered="1"/>
  <pageMargins left="0.75" right="0.75" top="0.79" bottom="0.29" header="0" footer="0"/>
  <pageSetup fitToHeight="1000"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dimension ref="A1:J21"/>
  <sheetViews>
    <sheetView showGridLines="0" showZeros="0" view="pageBreakPreview" zoomScaleSheetLayoutView="100" zoomScalePageLayoutView="0" workbookViewId="0" topLeftCell="A1">
      <selection activeCell="D4" sqref="D4:D5"/>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69" t="s">
        <v>122</v>
      </c>
      <c r="B1" s="69"/>
      <c r="C1" s="69"/>
      <c r="D1" s="69"/>
      <c r="E1" s="69"/>
      <c r="F1" s="69"/>
      <c r="G1" s="69"/>
      <c r="H1" s="69"/>
    </row>
    <row r="2" spans="1:8" ht="13.5" customHeight="1">
      <c r="A2" s="1"/>
      <c r="B2" s="1"/>
      <c r="C2" s="1"/>
      <c r="D2" s="1"/>
      <c r="E2" s="1"/>
      <c r="F2" s="1"/>
      <c r="G2" s="1"/>
      <c r="H2" s="2" t="s">
        <v>123</v>
      </c>
    </row>
    <row r="3" spans="1:8" ht="16.5" customHeight="1">
      <c r="A3" s="3" t="s">
        <v>131</v>
      </c>
      <c r="B3" s="3"/>
      <c r="C3" s="3"/>
      <c r="D3" s="4"/>
      <c r="E3" s="4"/>
      <c r="F3" s="4"/>
      <c r="G3" s="5"/>
      <c r="H3" s="2" t="s">
        <v>3</v>
      </c>
    </row>
    <row r="4" spans="1:8" ht="19.5" customHeight="1">
      <c r="A4" s="89" t="s">
        <v>6</v>
      </c>
      <c r="B4" s="89"/>
      <c r="C4" s="93" t="s">
        <v>124</v>
      </c>
      <c r="D4" s="93" t="s">
        <v>125</v>
      </c>
      <c r="E4" s="90" t="s">
        <v>126</v>
      </c>
      <c r="F4" s="91"/>
      <c r="G4" s="92"/>
      <c r="H4" s="93" t="s">
        <v>127</v>
      </c>
    </row>
    <row r="5" spans="1:8" ht="30.75" customHeight="1">
      <c r="A5" s="6" t="s">
        <v>59</v>
      </c>
      <c r="B5" s="6" t="s">
        <v>60</v>
      </c>
      <c r="C5" s="94"/>
      <c r="D5" s="94"/>
      <c r="E5" s="6" t="s">
        <v>88</v>
      </c>
      <c r="F5" s="6" t="s">
        <v>65</v>
      </c>
      <c r="G5" s="6" t="s">
        <v>66</v>
      </c>
      <c r="H5" s="94"/>
    </row>
    <row r="6" spans="1:8" ht="16.5" customHeight="1">
      <c r="A6" s="70" t="s">
        <v>61</v>
      </c>
      <c r="B6" s="71"/>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76" t="s">
        <v>128</v>
      </c>
      <c r="B21" s="76"/>
      <c r="C21" s="76"/>
      <c r="D21" s="76"/>
      <c r="E21" s="76"/>
      <c r="F21" s="76"/>
      <c r="G21" s="76"/>
      <c r="H21" s="76"/>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5" right="0.75" top="0.79" bottom="0.29"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CWS</cp:lastModifiedBy>
  <cp:lastPrinted>2017-06-19T01:48:46Z</cp:lastPrinted>
  <dcterms:created xsi:type="dcterms:W3CDTF">2016-01-19T03:04:57Z</dcterms:created>
  <dcterms:modified xsi:type="dcterms:W3CDTF">2017-08-11T07:15:54Z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